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<sst xmlns="http://schemas.openxmlformats.org/spreadsheetml/2006/main" count="341" uniqueCount="117">
  <si>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</si>
  <si>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</si>
  <si>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</si>
  <si>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</si>
  <si>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创新能力建设专项-协同创新中心</t>
  </si>
  <si>
    <t>主管部门</t>
  </si>
  <si>
    <t>北京市农林科学院</t>
  </si>
  <si>
    <t>实施单位</t>
  </si>
  <si>
    <t>项目负责人</t>
  </si>
  <si>
    <t>袁丽萍</t>
  </si>
  <si>
    <t>联系电话</t>
  </si>
  <si>
    <t>项目资金
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</si>
  <si>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</si>
  <si>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</si>
  <si>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</si>
  <si>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</si>
  <si>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</si>
  <si>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</si>
  <si>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</si>
  <si>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</si>
  <si>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</si>
  <si>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</si>
  <si>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</si>
  <si>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</si>
  <si>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</si>
  <si>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</si>
  <si>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一、林果病虫害绿色防控协同创新 1.开发病虫害监测系统1个；2.登记软件著作权1项；3.申请发明专利1项； 二、乡村振兴研究——北京农业数字经济发展研究 预期总目标：对标北京“十四五”乡村振兴发展规划，阐述数字经济与农业融合理论机理，提炼北京数字经济与农业融合现状与问题，凝练国内外数字经济与农业融合典型模式，提出北京数字经济与农业融合发展路径，为北京市乃至国家乡村振兴过程中的重大决策提供理论支持、科技支撑和决策咨询服务。 2023年目标：完成高质量研究报告，发表高水平论文，向政府职能部门报送政策参考，提升支撑水平，推进交流合作，提升在乡村振兴研究方面的理论研究水平，和科技支撑与决策咨询服务能力 三、作物表型组学协同创新中心 1.实现玉米等作物的形态结构、颜色纹理、生物量和生育动态等表型指标的同步获取，解析精度误差≤8%。 2.研发作物单株表型解析软件1套，研发移动式作物表型平台解析软件1套、轨道式作物表型平台解析软件1套。 3.发表SCI/EI论文3-5篇；申请国家专利1-2项，其中发明专利1-2项，获得软件著作权登记1-2项。 4.培养硕/博士研究生4-5名。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</si>
  <si>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</si>
  <si>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</si>
  <si>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</si>
  <si>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</si>
  <si>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</si>
  <si>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</si>
  <si>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</si>
  <si>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数量指标（15分）</t>
  </si>
  <si>
    <t>发表学术论文</t>
  </si>
  <si>
    <t>≥6篇</t>
  </si>
  <si>
    <t>6篇</t>
  </si>
  <si>
    <t>软件著作权</t>
  </si>
  <si>
    <t>≥2个</t>
  </si>
  <si>
    <t>2个</t>
  </si>
  <si>
    <t>高质量学术报告</t>
  </si>
  <si>
    <t>≥3份</t>
  </si>
  <si>
    <t>3份</t>
  </si>
  <si>
    <t>病虫害监测系统</t>
  </si>
  <si>
    <t>≥1个</t>
  </si>
  <si>
    <t>1个</t>
  </si>
  <si>
    <t>发明专利</t>
  </si>
  <si>
    <t>质量指标
（15分）</t>
  </si>
  <si>
    <t>新技术提质增效幅度</t>
  </si>
  <si>
    <t>≥10%</t>
  </si>
  <si>
    <t>学术期刊录用</t>
  </si>
  <si>
    <t>优</t>
  </si>
  <si>
    <t>完成报告并提交给委托方</t>
  </si>
  <si>
    <t>时效指标
（10分）</t>
  </si>
  <si>
    <t>≤12月</t>
  </si>
  <si>
    <t>12月</t>
  </si>
  <si>
    <t>项目执行期内完成度</t>
  </si>
  <si>
    <t>按计划完成绩效目标</t>
  </si>
  <si>
    <t>成本指标（10分）</t>
  </si>
  <si>
    <t>课题经费严格按照预算执行</t>
  </si>
  <si>
    <t>470万</t>
  </si>
  <si>
    <t>369.963993万</t>
  </si>
  <si>
    <t>效益指标
（30分）</t>
  </si>
  <si>
    <t>经济效益指标</t>
  </si>
  <si>
    <t>社会效益指标</t>
  </si>
  <si>
    <t>丰富乡村振兴的学术成果、为科研人员、企业和政府相关部门乡村振兴工作提供支撑。</t>
  </si>
  <si>
    <t>指标设置不具有可测量性</t>
  </si>
  <si>
    <t>为市场提供优质果品提供技术支撑</t>
  </si>
  <si>
    <t>人才培育</t>
  </si>
  <si>
    <t>≥4人</t>
  </si>
  <si>
    <t>4人</t>
  </si>
  <si>
    <t>生态效益指标</t>
  </si>
  <si>
    <t>不涉及此项指标</t>
  </si>
  <si>
    <t>可持续影响指标</t>
  </si>
  <si>
    <t>学科影响力、竞争力提升</t>
  </si>
  <si>
    <t>提升中心人员科研水平和服务能力，推动乡村振兴理论与实践工作</t>
  </si>
  <si>
    <t>为搭建林果病虫害诊断平台提供基础</t>
  </si>
  <si>
    <t>满意度指标
（10分）</t>
  </si>
  <si>
    <t>服务对象满意度指标</t>
  </si>
  <si>
    <t>技术服务的种植户、林木服务公司满意度</t>
  </si>
  <si>
    <t>满意度在后续工作中进一步提升</t>
  </si>
  <si>
    <t>技术使用者满意度</t>
  </si>
  <si>
    <t>≥90%</t>
  </si>
  <si>
    <t>政府机构人员、科研人员、企业等任务委托方对成果满意度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</si>
  <si>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</si>
  <si>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</si>
  <si>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产出指标</t>
  </si>
  <si>
    <t>质量指标</t>
  </si>
  <si>
    <t>≥</t>
  </si>
  <si>
    <t>10</t>
  </si>
  <si>
    <t>%</t>
  </si>
  <si>
    <t>定性</t>
  </si>
  <si>
    <t>数量指标</t>
  </si>
  <si>
    <t>研发新技术</t>
  </si>
  <si>
    <t>≥3项</t>
  </si>
  <si>
    <t>3项</t>
  </si>
  <si>
    <t>3</t>
  </si>
  <si>
    <t>项</t>
  </si>
  <si>
    <t>6</t>
  </si>
  <si>
    <t>篇</t>
  </si>
  <si>
    <t>2</t>
  </si>
  <si>
    <t>个</t>
  </si>
  <si>
    <t>份</t>
  </si>
  <si>
    <t>1</t>
  </si>
  <si>
    <t>时效指标</t>
  </si>
  <si>
    <t>≤</t>
  </si>
  <si>
    <t>12</t>
  </si>
  <si>
    <t>月</t>
  </si>
  <si>
    <t>效益指标</t>
  </si>
  <si>
    <t>4</t>
  </si>
  <si>
    <t>人</t>
  </si>
  <si>
    <t>为生态园林城市的建设及生态环境保护提供科技支撑</t>
  </si>
  <si>
    <t>满意度指标</t>
  </si>
  <si>
    <t>90</t>
  </si>
  <si>
    <t>成本指标</t>
  </si>
  <si>
    <t>经济成本指标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</si>
</sst>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等线"/>
      <charset val="134"/>
      <scheme val="minor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8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4" borderId="18" applyNumberFormat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54">
    <xf numFmtId="0" fontId="0" fillId="0" borderId="0" xfId="0"/>
    <xf numFmtId="9" fontId="0" fillId="0" borderId="0" xfId="0" applyNumberFormat="1"/>
    <xf numFmtId="0" fontId="0" fillId="0" borderId="0" xfId="0" applyFill="1"/>
    <xf numFmtId="0" fontId="0" fillId="0" borderId="0" xfId="0" applyFill="1" applyAlignment="1">
      <alignment horizontal="left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top" wrapText="1"/>
    </xf>
    <xf numFmtId="1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view="pageBreakPreview" zoomScaleNormal="100" workbookViewId="0">
      <selection activeCell="C7" sqref="C7:E8"/>
    </sheetView>
  </sheetViews>
  <sheetFormatPr defaultColWidth="9" defaultRowHeight="14"/>
  <cols>
    <col min="1" max="3" width="9" style="2"/>
    <col min="4" max="4" width="18.25" style="3" customWidth="1"/>
    <col min="5" max="5" width="2.125" style="2" customWidth="1"/>
    <col min="6" max="6" width="9.66666666666667" style="4"/>
    <col min="7" max="7" width="9.66666666666667" style="2"/>
    <col min="8" max="8" width="10.25" style="5" customWidth="1"/>
    <col min="9" max="9" width="10.25" style="2" customWidth="1"/>
    <col min="10" max="16384" width="9" style="2"/>
  </cols>
  <sheetData>
    <row r="1" ht="17.5" spans="1:1">
      <c r="A1" s="6" t="s">
        <v>0</v>
      </c>
    </row>
    <row r="2" ht="20.45" customHeight="1" spans="1:14">
      <c r="A2" s="7" t="s">
        <v>1</v>
      </c>
      <c r="B2" s="7"/>
      <c r="C2" s="7"/>
      <c r="D2" s="8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>
      <c r="A3" s="9" t="s">
        <v>2</v>
      </c>
      <c r="B3" s="9"/>
      <c r="C3" s="9"/>
      <c r="D3" s="10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11" t="s">
        <v>3</v>
      </c>
      <c r="B4" s="11"/>
      <c r="C4" s="12" t="s">
        <v>4</v>
      </c>
      <c r="D4" s="13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11" t="s">
        <v>5</v>
      </c>
      <c r="B5" s="11"/>
      <c r="C5" s="12" t="s">
        <v>6</v>
      </c>
      <c r="D5" s="13"/>
      <c r="E5" s="12"/>
      <c r="F5" s="12"/>
      <c r="G5" s="12"/>
      <c r="H5" s="11" t="s">
        <v>7</v>
      </c>
      <c r="I5" s="12" t="s">
        <v>6</v>
      </c>
      <c r="J5" s="12"/>
      <c r="K5" s="12"/>
      <c r="L5" s="12"/>
      <c r="M5" s="12"/>
      <c r="N5" s="12"/>
    </row>
    <row r="6" spans="1:14">
      <c r="A6" s="11" t="s">
        <v>8</v>
      </c>
      <c r="B6" s="11"/>
      <c r="C6" s="12" t="s">
        <v>9</v>
      </c>
      <c r="D6" s="13"/>
      <c r="E6" s="12"/>
      <c r="F6" s="12"/>
      <c r="G6" s="12"/>
      <c r="H6" s="11" t="s">
        <v>10</v>
      </c>
      <c r="I6" s="12">
        <v>51503416</v>
      </c>
      <c r="J6" s="12"/>
      <c r="K6" s="12"/>
      <c r="L6" s="12"/>
      <c r="M6" s="12"/>
      <c r="N6" s="12"/>
    </row>
    <row r="7" spans="1:14">
      <c r="A7" s="14" t="s">
        <v>11</v>
      </c>
      <c r="B7" s="15"/>
      <c r="C7" s="16" t="s">
        <v>12</v>
      </c>
      <c r="D7" s="17"/>
      <c r="E7" s="18"/>
      <c r="F7" s="11" t="s">
        <v>13</v>
      </c>
      <c r="G7" s="11" t="s">
        <v>14</v>
      </c>
      <c r="H7" s="11" t="s">
        <v>15</v>
      </c>
      <c r="I7" s="11" t="s">
        <v>16</v>
      </c>
      <c r="J7" s="11"/>
      <c r="K7" s="11"/>
      <c r="L7" s="11"/>
      <c r="M7" s="11" t="s">
        <v>17</v>
      </c>
      <c r="N7" s="11" t="s">
        <v>18</v>
      </c>
    </row>
    <row r="8" spans="1:14">
      <c r="A8" s="19"/>
      <c r="B8" s="20"/>
      <c r="C8" s="21"/>
      <c r="D8" s="22"/>
      <c r="E8" s="23"/>
      <c r="F8" s="24">
        <v>150</v>
      </c>
      <c r="G8" s="24">
        <v>150</v>
      </c>
      <c r="H8" s="24">
        <v>150</v>
      </c>
      <c r="I8" s="11">
        <v>10</v>
      </c>
      <c r="J8" s="11"/>
      <c r="K8" s="11"/>
      <c r="L8" s="11"/>
      <c r="M8" s="50">
        <f>H8/G8</f>
        <v>1</v>
      </c>
      <c r="N8" s="51">
        <f>M8*10</f>
        <v>10</v>
      </c>
    </row>
    <row r="9" spans="1:14">
      <c r="A9" s="19"/>
      <c r="B9" s="20"/>
      <c r="C9" s="11" t="s">
        <v>19</v>
      </c>
      <c r="D9" s="25"/>
      <c r="E9" s="11"/>
      <c r="F9" s="24">
        <v>150</v>
      </c>
      <c r="G9" s="24">
        <v>150</v>
      </c>
      <c r="H9" s="24">
        <v>150</v>
      </c>
      <c r="I9" s="12" t="s">
        <v>20</v>
      </c>
      <c r="J9" s="12"/>
      <c r="K9" s="12"/>
      <c r="L9" s="12"/>
      <c r="M9" s="12" t="s">
        <v>20</v>
      </c>
      <c r="N9" s="12" t="s">
        <v>20</v>
      </c>
    </row>
    <row r="10" spans="1:14">
      <c r="A10" s="19"/>
      <c r="B10" s="20"/>
      <c r="C10" s="11" t="s">
        <v>21</v>
      </c>
      <c r="D10" s="25"/>
      <c r="E10" s="11"/>
      <c r="F10" s="12">
        <v>0</v>
      </c>
      <c r="G10" s="12">
        <v>0</v>
      </c>
      <c r="H10" s="12">
        <v>0</v>
      </c>
      <c r="I10" s="12" t="s">
        <v>20</v>
      </c>
      <c r="J10" s="12"/>
      <c r="K10" s="12"/>
      <c r="L10" s="12"/>
      <c r="M10" s="12" t="s">
        <v>20</v>
      </c>
      <c r="N10" s="12" t="s">
        <v>20</v>
      </c>
    </row>
    <row r="11" spans="1:14">
      <c r="A11" s="26"/>
      <c r="B11" s="27"/>
      <c r="C11" s="11" t="s">
        <v>22</v>
      </c>
      <c r="D11" s="25"/>
      <c r="E11" s="11"/>
      <c r="F11" s="12">
        <v>0</v>
      </c>
      <c r="G11" s="12">
        <v>0</v>
      </c>
      <c r="H11" s="12">
        <v>0</v>
      </c>
      <c r="I11" s="12" t="s">
        <v>20</v>
      </c>
      <c r="J11" s="12"/>
      <c r="K11" s="12"/>
      <c r="L11" s="12"/>
      <c r="M11" s="12" t="s">
        <v>20</v>
      </c>
      <c r="N11" s="12" t="s">
        <v>20</v>
      </c>
    </row>
    <row r="12" customHeight="1" spans="1:14">
      <c r="A12" s="11" t="s">
        <v>23</v>
      </c>
      <c r="B12" s="11" t="s">
        <v>24</v>
      </c>
      <c r="C12" s="11"/>
      <c r="D12" s="25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ht="159" customHeight="1" spans="1:14">
      <c r="A13" s="11"/>
      <c r="B13" s="13" t="s">
        <v>26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>
      <c r="A14" s="28" t="s">
        <v>27</v>
      </c>
      <c r="B14" s="11" t="s">
        <v>28</v>
      </c>
      <c r="C14" s="11" t="s">
        <v>29</v>
      </c>
      <c r="D14" s="25" t="s">
        <v>30</v>
      </c>
      <c r="E14" s="11" t="s">
        <v>31</v>
      </c>
      <c r="F14" s="11"/>
      <c r="G14" s="11"/>
      <c r="H14" s="11" t="s">
        <v>32</v>
      </c>
      <c r="I14" s="11"/>
      <c r="J14" s="11" t="s">
        <v>16</v>
      </c>
      <c r="K14" s="11" t="s">
        <v>18</v>
      </c>
      <c r="L14" s="11" t="s">
        <v>33</v>
      </c>
      <c r="M14" s="11"/>
      <c r="N14" s="11"/>
    </row>
    <row r="15" spans="1:14">
      <c r="A15" s="29"/>
      <c r="B15" s="30"/>
      <c r="C15" s="11" t="s">
        <v>34</v>
      </c>
      <c r="D15" s="31" t="s">
        <v>35</v>
      </c>
      <c r="E15" s="32" t="s">
        <v>36</v>
      </c>
      <c r="F15" s="32"/>
      <c r="G15" s="32"/>
      <c r="H15" s="12" t="s">
        <v>37</v>
      </c>
      <c r="I15" s="13"/>
      <c r="J15" s="12">
        <v>3</v>
      </c>
      <c r="K15" s="12">
        <v>3</v>
      </c>
      <c r="L15" s="12"/>
      <c r="M15" s="12"/>
      <c r="N15" s="12"/>
    </row>
    <row r="16" spans="1:14">
      <c r="A16" s="29"/>
      <c r="B16" s="30"/>
      <c r="C16" s="11"/>
      <c r="D16" s="31" t="s">
        <v>38</v>
      </c>
      <c r="E16" s="32" t="s">
        <v>39</v>
      </c>
      <c r="F16" s="32"/>
      <c r="G16" s="32"/>
      <c r="H16" s="12" t="s">
        <v>40</v>
      </c>
      <c r="I16" s="13"/>
      <c r="J16" s="12">
        <v>3</v>
      </c>
      <c r="K16" s="12">
        <v>3</v>
      </c>
      <c r="L16" s="12"/>
      <c r="M16" s="12"/>
      <c r="N16" s="12"/>
    </row>
    <row r="17" spans="1:14">
      <c r="A17" s="29"/>
      <c r="B17" s="30"/>
      <c r="C17" s="11"/>
      <c r="D17" s="31" t="s">
        <v>41</v>
      </c>
      <c r="E17" s="32" t="s">
        <v>42</v>
      </c>
      <c r="F17" s="32"/>
      <c r="G17" s="32"/>
      <c r="H17" s="12" t="s">
        <v>43</v>
      </c>
      <c r="I17" s="13"/>
      <c r="J17" s="12">
        <v>3</v>
      </c>
      <c r="K17" s="12">
        <v>3</v>
      </c>
      <c r="L17" s="12"/>
      <c r="M17" s="12"/>
      <c r="N17" s="12"/>
    </row>
    <row r="18" spans="1:14">
      <c r="A18" s="29"/>
      <c r="B18" s="30"/>
      <c r="C18" s="11"/>
      <c r="D18" s="31" t="s">
        <v>44</v>
      </c>
      <c r="E18" s="32" t="s">
        <v>45</v>
      </c>
      <c r="F18" s="32"/>
      <c r="G18" s="32"/>
      <c r="H18" s="12" t="s">
        <v>46</v>
      </c>
      <c r="I18" s="13"/>
      <c r="J18" s="12">
        <v>3</v>
      </c>
      <c r="K18" s="12">
        <v>3</v>
      </c>
      <c r="L18" s="12"/>
      <c r="M18" s="12"/>
      <c r="N18" s="12"/>
    </row>
    <row r="19" spans="1:14">
      <c r="A19" s="29"/>
      <c r="B19" s="30"/>
      <c r="C19" s="11"/>
      <c r="D19" s="31" t="s">
        <v>47</v>
      </c>
      <c r="E19" s="32" t="s">
        <v>39</v>
      </c>
      <c r="F19" s="32"/>
      <c r="G19" s="32"/>
      <c r="H19" s="12" t="s">
        <v>40</v>
      </c>
      <c r="I19" s="13"/>
      <c r="J19" s="12">
        <v>3</v>
      </c>
      <c r="K19" s="12">
        <v>3</v>
      </c>
      <c r="L19" s="12"/>
      <c r="M19" s="12"/>
      <c r="N19" s="12"/>
    </row>
    <row r="20" spans="1:14">
      <c r="A20" s="29"/>
      <c r="B20" s="30"/>
      <c r="C20" s="11" t="s">
        <v>48</v>
      </c>
      <c r="D20" s="33" t="s">
        <v>49</v>
      </c>
      <c r="E20" s="34" t="s">
        <v>50</v>
      </c>
      <c r="F20" s="34"/>
      <c r="G20" s="34"/>
      <c r="H20" s="35">
        <v>0.1</v>
      </c>
      <c r="I20" s="12"/>
      <c r="J20" s="12">
        <v>2.5</v>
      </c>
      <c r="K20" s="12">
        <v>2.5</v>
      </c>
      <c r="L20" s="12"/>
      <c r="M20" s="12"/>
      <c r="N20" s="12"/>
    </row>
    <row r="21" spans="1:14">
      <c r="A21" s="29"/>
      <c r="B21" s="30"/>
      <c r="C21" s="11"/>
      <c r="D21" s="33" t="s">
        <v>51</v>
      </c>
      <c r="E21" s="34" t="s">
        <v>52</v>
      </c>
      <c r="F21" s="34"/>
      <c r="G21" s="34"/>
      <c r="H21" s="12" t="s">
        <v>52</v>
      </c>
      <c r="I21" s="12"/>
      <c r="J21" s="12">
        <v>2.5</v>
      </c>
      <c r="K21" s="12">
        <v>2.5</v>
      </c>
      <c r="L21" s="12"/>
      <c r="M21" s="12"/>
      <c r="N21" s="12"/>
    </row>
    <row r="22" spans="1:14">
      <c r="A22" s="29"/>
      <c r="B22" s="30"/>
      <c r="C22" s="11"/>
      <c r="D22" s="33" t="s">
        <v>53</v>
      </c>
      <c r="E22" s="34" t="s">
        <v>52</v>
      </c>
      <c r="F22" s="34"/>
      <c r="G22" s="34"/>
      <c r="H22" s="12" t="s">
        <v>52</v>
      </c>
      <c r="I22" s="12"/>
      <c r="J22" s="12">
        <v>2.5</v>
      </c>
      <c r="K22" s="12">
        <v>2.5</v>
      </c>
      <c r="L22" s="12"/>
      <c r="M22" s="12"/>
      <c r="N22" s="12"/>
    </row>
    <row r="23" spans="1:14">
      <c r="A23" s="29"/>
      <c r="B23" s="30"/>
      <c r="C23" s="11"/>
      <c r="D23" s="33" t="s">
        <v>38</v>
      </c>
      <c r="E23" s="36" t="s">
        <v>52</v>
      </c>
      <c r="F23" s="32"/>
      <c r="G23" s="32"/>
      <c r="H23" s="12" t="s">
        <v>52</v>
      </c>
      <c r="I23" s="12"/>
      <c r="J23" s="12">
        <v>2.5</v>
      </c>
      <c r="K23" s="12">
        <v>2.5</v>
      </c>
      <c r="L23" s="12"/>
      <c r="M23" s="12"/>
      <c r="N23" s="12"/>
    </row>
    <row r="24" spans="1:14">
      <c r="A24" s="29"/>
      <c r="B24" s="30"/>
      <c r="C24" s="11"/>
      <c r="D24" s="33" t="s">
        <v>44</v>
      </c>
      <c r="E24" s="32" t="s">
        <v>52</v>
      </c>
      <c r="F24" s="32"/>
      <c r="G24" s="32"/>
      <c r="H24" s="35" t="s">
        <v>52</v>
      </c>
      <c r="I24" s="13"/>
      <c r="J24" s="12">
        <v>2.5</v>
      </c>
      <c r="K24" s="12">
        <v>2.5</v>
      </c>
      <c r="L24" s="12"/>
      <c r="M24" s="12"/>
      <c r="N24" s="12"/>
    </row>
    <row r="25" spans="1:14">
      <c r="A25" s="29"/>
      <c r="B25" s="30"/>
      <c r="C25" s="11"/>
      <c r="D25" s="33" t="s">
        <v>47</v>
      </c>
      <c r="E25" s="32" t="s">
        <v>52</v>
      </c>
      <c r="F25" s="32"/>
      <c r="G25" s="32"/>
      <c r="H25" s="12" t="s">
        <v>52</v>
      </c>
      <c r="I25" s="12"/>
      <c r="J25" s="12">
        <v>2.5</v>
      </c>
      <c r="K25" s="12">
        <v>2.5</v>
      </c>
      <c r="L25" s="12"/>
      <c r="M25" s="12"/>
      <c r="N25" s="12"/>
    </row>
    <row r="26" spans="1:14">
      <c r="A26" s="29"/>
      <c r="B26" s="30"/>
      <c r="C26" s="28" t="s">
        <v>54</v>
      </c>
      <c r="D26" s="31" t="s">
        <v>35</v>
      </c>
      <c r="E26" s="32" t="s">
        <v>55</v>
      </c>
      <c r="F26" s="32"/>
      <c r="G26" s="32"/>
      <c r="H26" s="12" t="s">
        <v>56</v>
      </c>
      <c r="I26" s="13"/>
      <c r="J26" s="12">
        <v>2.5</v>
      </c>
      <c r="K26" s="12">
        <v>2.5</v>
      </c>
      <c r="L26" s="12"/>
      <c r="M26" s="12"/>
      <c r="N26" s="12"/>
    </row>
    <row r="27" spans="1:14">
      <c r="A27" s="29"/>
      <c r="B27" s="30"/>
      <c r="C27" s="29"/>
      <c r="D27" s="31" t="s">
        <v>57</v>
      </c>
      <c r="E27" s="32" t="s">
        <v>52</v>
      </c>
      <c r="F27" s="32"/>
      <c r="G27" s="32"/>
      <c r="H27" s="12" t="s">
        <v>52</v>
      </c>
      <c r="I27" s="13"/>
      <c r="J27" s="12">
        <v>2.5</v>
      </c>
      <c r="K27" s="12">
        <v>2.5</v>
      </c>
      <c r="L27" s="12"/>
      <c r="M27" s="12"/>
      <c r="N27" s="12"/>
    </row>
    <row r="28" spans="1:14">
      <c r="A28" s="29"/>
      <c r="B28" s="30"/>
      <c r="C28" s="29"/>
      <c r="D28" s="31" t="s">
        <v>58</v>
      </c>
      <c r="E28" s="32" t="s">
        <v>52</v>
      </c>
      <c r="F28" s="32"/>
      <c r="G28" s="32"/>
      <c r="H28" s="12" t="s">
        <v>52</v>
      </c>
      <c r="I28" s="13"/>
      <c r="J28" s="12">
        <v>2.5</v>
      </c>
      <c r="K28" s="12">
        <v>2.5</v>
      </c>
      <c r="L28" s="12"/>
      <c r="M28" s="12"/>
      <c r="N28" s="12"/>
    </row>
    <row r="29" spans="1:14">
      <c r="A29" s="29"/>
      <c r="B29" s="30"/>
      <c r="C29" s="37"/>
      <c r="D29" s="31" t="s">
        <v>41</v>
      </c>
      <c r="E29" s="32" t="s">
        <v>55</v>
      </c>
      <c r="F29" s="32"/>
      <c r="G29" s="32"/>
      <c r="H29" s="12" t="s">
        <v>56</v>
      </c>
      <c r="I29" s="13"/>
      <c r="J29" s="12">
        <v>2.5</v>
      </c>
      <c r="K29" s="12">
        <v>2.5</v>
      </c>
      <c r="L29" s="12"/>
      <c r="M29" s="12"/>
      <c r="N29" s="12"/>
    </row>
    <row r="30" ht="24" spans="1:14">
      <c r="A30" s="29"/>
      <c r="B30" s="30"/>
      <c r="C30" s="11" t="s">
        <v>59</v>
      </c>
      <c r="D30" s="31" t="s">
        <v>60</v>
      </c>
      <c r="E30" s="32" t="s">
        <v>61</v>
      </c>
      <c r="F30" s="32"/>
      <c r="G30" s="32"/>
      <c r="H30" s="12" t="s">
        <v>62</v>
      </c>
      <c r="I30" s="12"/>
      <c r="J30" s="12">
        <v>10</v>
      </c>
      <c r="K30" s="12">
        <v>10</v>
      </c>
      <c r="L30" s="12"/>
      <c r="M30" s="12"/>
      <c r="N30" s="12"/>
    </row>
    <row r="31" ht="24" spans="1:14">
      <c r="A31" s="29"/>
      <c r="B31" s="38" t="s">
        <v>63</v>
      </c>
      <c r="C31" s="28" t="s">
        <v>64</v>
      </c>
      <c r="D31" s="33" t="s">
        <v>60</v>
      </c>
      <c r="E31" s="12" t="s">
        <v>50</v>
      </c>
      <c r="F31" s="12"/>
      <c r="G31" s="12"/>
      <c r="H31" s="35">
        <v>0.1</v>
      </c>
      <c r="I31" s="12"/>
      <c r="J31" s="12">
        <v>10</v>
      </c>
      <c r="K31" s="12">
        <v>10</v>
      </c>
      <c r="L31" s="12"/>
      <c r="M31" s="12"/>
      <c r="N31" s="12"/>
    </row>
    <row r="32" ht="48" spans="1:14">
      <c r="A32" s="29"/>
      <c r="B32" s="39"/>
      <c r="C32" s="28" t="s">
        <v>65</v>
      </c>
      <c r="D32" s="31" t="s">
        <v>66</v>
      </c>
      <c r="E32" s="32" t="s">
        <v>52</v>
      </c>
      <c r="F32" s="32"/>
      <c r="G32" s="32"/>
      <c r="H32" s="12" t="s">
        <v>52</v>
      </c>
      <c r="I32" s="12"/>
      <c r="J32" s="12">
        <v>3</v>
      </c>
      <c r="K32" s="12">
        <v>2.5</v>
      </c>
      <c r="L32" s="12" t="s">
        <v>67</v>
      </c>
      <c r="M32" s="12"/>
      <c r="N32" s="12"/>
    </row>
    <row r="33" ht="24" spans="1:14">
      <c r="A33" s="29"/>
      <c r="B33" s="39"/>
      <c r="C33" s="29"/>
      <c r="D33" s="31" t="s">
        <v>68</v>
      </c>
      <c r="E33" s="32" t="s">
        <v>52</v>
      </c>
      <c r="F33" s="32"/>
      <c r="G33" s="32"/>
      <c r="H33" s="40" t="s">
        <v>52</v>
      </c>
      <c r="I33" s="52"/>
      <c r="J33" s="12">
        <v>3</v>
      </c>
      <c r="K33" s="12">
        <v>2.5</v>
      </c>
      <c r="L33" s="12" t="s">
        <v>67</v>
      </c>
      <c r="M33" s="12"/>
      <c r="N33" s="12"/>
    </row>
    <row r="34" spans="1:14">
      <c r="A34" s="29"/>
      <c r="B34" s="39"/>
      <c r="C34" s="29"/>
      <c r="D34" s="31" t="s">
        <v>69</v>
      </c>
      <c r="E34" s="32" t="s">
        <v>70</v>
      </c>
      <c r="F34" s="32"/>
      <c r="G34" s="32"/>
      <c r="H34" s="40" t="s">
        <v>71</v>
      </c>
      <c r="I34" s="52"/>
      <c r="J34" s="12">
        <v>4</v>
      </c>
      <c r="K34" s="12">
        <v>4</v>
      </c>
      <c r="L34" s="12"/>
      <c r="M34" s="12"/>
      <c r="N34" s="12"/>
    </row>
    <row r="35" ht="24" spans="1:14">
      <c r="A35" s="29"/>
      <c r="B35" s="39"/>
      <c r="C35" s="11" t="s">
        <v>72</v>
      </c>
      <c r="D35" s="31" t="s">
        <v>73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4">
      <c r="A36" s="29"/>
      <c r="B36" s="39"/>
      <c r="C36" s="28" t="s">
        <v>74</v>
      </c>
      <c r="D36" s="31" t="s">
        <v>75</v>
      </c>
      <c r="E36" s="12" t="s">
        <v>52</v>
      </c>
      <c r="F36" s="12"/>
      <c r="G36" s="12"/>
      <c r="H36" s="12" t="s">
        <v>52</v>
      </c>
      <c r="I36" s="13"/>
      <c r="J36" s="12">
        <v>3</v>
      </c>
      <c r="K36" s="12">
        <v>2.5</v>
      </c>
      <c r="L36" s="12" t="s">
        <v>67</v>
      </c>
      <c r="M36" s="12"/>
      <c r="N36" s="12"/>
    </row>
    <row r="37" ht="36" spans="1:14">
      <c r="A37" s="29"/>
      <c r="B37" s="39"/>
      <c r="C37" s="29"/>
      <c r="D37" s="31" t="s">
        <v>76</v>
      </c>
      <c r="E37" s="12" t="s">
        <v>52</v>
      </c>
      <c r="F37" s="12"/>
      <c r="G37" s="12"/>
      <c r="H37" s="12" t="s">
        <v>52</v>
      </c>
      <c r="I37" s="13"/>
      <c r="J37" s="12">
        <v>3</v>
      </c>
      <c r="K37" s="12">
        <v>2.5</v>
      </c>
      <c r="L37" s="12" t="s">
        <v>67</v>
      </c>
      <c r="M37" s="12"/>
      <c r="N37" s="12"/>
    </row>
    <row r="38" ht="24" spans="1:14">
      <c r="A38" s="29"/>
      <c r="B38" s="41"/>
      <c r="C38" s="37"/>
      <c r="D38" s="31" t="s">
        <v>77</v>
      </c>
      <c r="E38" s="12" t="s">
        <v>52</v>
      </c>
      <c r="F38" s="12"/>
      <c r="G38" s="12"/>
      <c r="H38" s="12" t="s">
        <v>52</v>
      </c>
      <c r="I38" s="13"/>
      <c r="J38" s="12">
        <v>4</v>
      </c>
      <c r="K38" s="12">
        <v>3.5</v>
      </c>
      <c r="L38" s="12" t="s">
        <v>67</v>
      </c>
      <c r="M38" s="12"/>
      <c r="N38" s="12"/>
    </row>
    <row r="39" ht="24" spans="1:14">
      <c r="A39" s="29"/>
      <c r="B39" s="28" t="s">
        <v>78</v>
      </c>
      <c r="C39" s="28" t="s">
        <v>79</v>
      </c>
      <c r="D39" s="31" t="s">
        <v>80</v>
      </c>
      <c r="E39" s="35" t="s">
        <v>52</v>
      </c>
      <c r="F39" s="12"/>
      <c r="G39" s="12"/>
      <c r="H39" s="12" t="s">
        <v>52</v>
      </c>
      <c r="I39" s="12"/>
      <c r="J39" s="12">
        <v>3</v>
      </c>
      <c r="K39" s="12">
        <v>2</v>
      </c>
      <c r="L39" s="12" t="s">
        <v>81</v>
      </c>
      <c r="M39" s="12"/>
      <c r="N39" s="12"/>
    </row>
    <row r="40" spans="1:14">
      <c r="A40" s="29"/>
      <c r="B40" s="29"/>
      <c r="C40" s="29"/>
      <c r="D40" s="31" t="s">
        <v>82</v>
      </c>
      <c r="E40" s="35" t="s">
        <v>83</v>
      </c>
      <c r="F40" s="12"/>
      <c r="G40" s="12"/>
      <c r="H40" s="12">
        <v>0.9</v>
      </c>
      <c r="I40" s="12"/>
      <c r="J40" s="12">
        <v>3</v>
      </c>
      <c r="K40" s="12">
        <v>2</v>
      </c>
      <c r="L40" s="12" t="s">
        <v>81</v>
      </c>
      <c r="M40" s="12"/>
      <c r="N40" s="12"/>
    </row>
    <row r="41" ht="36" spans="1:14">
      <c r="A41" s="37"/>
      <c r="B41" s="37"/>
      <c r="C41" s="37"/>
      <c r="D41" s="31" t="s">
        <v>84</v>
      </c>
      <c r="E41" s="35" t="s">
        <v>52</v>
      </c>
      <c r="F41" s="12"/>
      <c r="G41" s="12"/>
      <c r="H41" s="12" t="s">
        <v>52</v>
      </c>
      <c r="I41" s="12"/>
      <c r="J41" s="12">
        <v>4</v>
      </c>
      <c r="K41" s="12">
        <v>3</v>
      </c>
      <c r="L41" s="12" t="s">
        <v>81</v>
      </c>
      <c r="M41" s="12"/>
      <c r="N41" s="12"/>
    </row>
    <row r="42" spans="1:14">
      <c r="A42" s="42" t="s">
        <v>85</v>
      </c>
      <c r="B42" s="42"/>
      <c r="C42" s="42"/>
      <c r="D42" s="43"/>
      <c r="E42" s="42"/>
      <c r="F42" s="42"/>
      <c r="G42" s="42"/>
      <c r="H42" s="42"/>
      <c r="I42" s="42"/>
      <c r="J42" s="32">
        <f>SUM(J15:J41)+I8</f>
        <v>100</v>
      </c>
      <c r="K42" s="53">
        <f>SUM(K15:K41)+N8</f>
        <v>94.5</v>
      </c>
      <c r="L42" s="12"/>
      <c r="M42" s="12"/>
      <c r="N42" s="12"/>
    </row>
    <row r="43" spans="1:14">
      <c r="A43" s="44"/>
      <c r="B43" s="44"/>
      <c r="C43" s="44"/>
      <c r="D43" s="45"/>
      <c r="E43" s="44"/>
      <c r="F43" s="44"/>
      <c r="G43" s="44"/>
      <c r="H43" s="46"/>
      <c r="I43" s="44"/>
      <c r="J43" s="44"/>
      <c r="K43" s="44"/>
      <c r="L43" s="44"/>
      <c r="M43" s="44"/>
      <c r="N43" s="44"/>
    </row>
    <row r="44" ht="127.15" customHeight="1" spans="1:14">
      <c r="A44" s="47" t="s">
        <v>86</v>
      </c>
      <c r="B44" s="47"/>
      <c r="C44" s="47"/>
      <c r="D44" s="47"/>
      <c r="E44" s="47"/>
      <c r="F44" s="48"/>
      <c r="G44" s="47"/>
      <c r="H44" s="49"/>
      <c r="I44" s="47"/>
      <c r="J44" s="47"/>
      <c r="K44" s="47"/>
      <c r="L44" s="47"/>
      <c r="M44" s="47"/>
      <c r="N44" s="47"/>
    </row>
  </sheetData>
  <mergeCells count="12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I7:L7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E29:G29"/>
    <mergeCell ref="H29:I29"/>
    <mergeCell ref="L29:N29"/>
    <mergeCell ref="E30:G30"/>
    <mergeCell ref="H30:I30"/>
    <mergeCell ref="L30:N30"/>
    <mergeCell ref="E31:G31"/>
    <mergeCell ref="H31:I31"/>
    <mergeCell ref="L31:N31"/>
    <mergeCell ref="E32:G32"/>
    <mergeCell ref="H32:I32"/>
    <mergeCell ref="L32:N32"/>
    <mergeCell ref="E33:G33"/>
    <mergeCell ref="H33:I33"/>
    <mergeCell ref="L33:N33"/>
    <mergeCell ref="E34:G34"/>
    <mergeCell ref="H34:I34"/>
    <mergeCell ref="L34:N34"/>
    <mergeCell ref="E35:G35"/>
    <mergeCell ref="H35:I35"/>
    <mergeCell ref="L35:N35"/>
    <mergeCell ref="E36:G36"/>
    <mergeCell ref="H36:I36"/>
    <mergeCell ref="L36:N36"/>
    <mergeCell ref="E37:G37"/>
    <mergeCell ref="H37:I37"/>
    <mergeCell ref="L37:N37"/>
    <mergeCell ref="E38:G38"/>
    <mergeCell ref="H38:I38"/>
    <mergeCell ref="L38:N38"/>
    <mergeCell ref="E39:G39"/>
    <mergeCell ref="H39:I39"/>
    <mergeCell ref="L39:N39"/>
    <mergeCell ref="E40:G40"/>
    <mergeCell ref="H40:I40"/>
    <mergeCell ref="L40:N40"/>
    <mergeCell ref="E41:G41"/>
    <mergeCell ref="H41:I41"/>
    <mergeCell ref="L41:N41"/>
    <mergeCell ref="A42:I42"/>
    <mergeCell ref="L42:N42"/>
    <mergeCell ref="A44:N44"/>
    <mergeCell ref="A12:A13"/>
    <mergeCell ref="A14:A41"/>
    <mergeCell ref="B15:B30"/>
    <mergeCell ref="B31:B38"/>
    <mergeCell ref="B39:B41"/>
    <mergeCell ref="C15:C19"/>
    <mergeCell ref="C20:C25"/>
    <mergeCell ref="C26:C29"/>
    <mergeCell ref="C32:C34"/>
    <mergeCell ref="C36:C38"/>
    <mergeCell ref="C39:C41"/>
    <mergeCell ref="A7:B11"/>
    <mergeCell ref="C7:E8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opLeftCell="A10" workbookViewId="0">
      <selection activeCell="C27" sqref="C27"/>
    </sheetView>
  </sheetViews>
  <sheetFormatPr defaultColWidth="8.66666666666667" defaultRowHeight="14"/>
  <cols>
    <col min="2" max="10" width="17.75" customWidth="1"/>
  </cols>
  <sheetData>
    <row r="1" spans="1:9">
      <c r="A1" t="s">
        <v>87</v>
      </c>
      <c r="B1" t="s">
        <v>88</v>
      </c>
      <c r="C1" t="s">
        <v>49</v>
      </c>
      <c r="D1" t="s">
        <v>50</v>
      </c>
      <c r="E1" s="1">
        <v>0.1</v>
      </c>
      <c r="F1" t="s">
        <v>89</v>
      </c>
      <c r="G1" t="s">
        <v>90</v>
      </c>
      <c r="H1" t="s">
        <v>91</v>
      </c>
      <c r="I1" t="str">
        <f>F1&amp;G1&amp;H1</f>
        <v>≥10%</v>
      </c>
    </row>
    <row r="2" spans="1:9">
      <c r="A2" t="s">
        <v>87</v>
      </c>
      <c r="B2" t="s">
        <v>88</v>
      </c>
      <c r="C2" t="s">
        <v>51</v>
      </c>
      <c r="D2" t="s">
        <v>52</v>
      </c>
      <c r="E2" t="s">
        <v>52</v>
      </c>
      <c r="F2" t="s">
        <v>92</v>
      </c>
      <c r="G2" t="s">
        <v>52</v>
      </c>
      <c r="I2" t="str">
        <f t="shared" ref="I2:I27" si="0">F2&amp;G2&amp;H2</f>
        <v>定性优</v>
      </c>
    </row>
    <row r="3" spans="1:9">
      <c r="A3" t="s">
        <v>87</v>
      </c>
      <c r="B3" t="s">
        <v>88</v>
      </c>
      <c r="C3" t="s">
        <v>53</v>
      </c>
      <c r="D3" t="s">
        <v>52</v>
      </c>
      <c r="E3" t="s">
        <v>52</v>
      </c>
      <c r="F3" t="s">
        <v>92</v>
      </c>
      <c r="G3" t="s">
        <v>52</v>
      </c>
      <c r="I3" t="str">
        <f t="shared" si="0"/>
        <v>定性优</v>
      </c>
    </row>
    <row r="4" spans="1:9">
      <c r="A4" t="s">
        <v>87</v>
      </c>
      <c r="B4" t="s">
        <v>88</v>
      </c>
      <c r="C4" t="s">
        <v>38</v>
      </c>
      <c r="D4" t="s">
        <v>52</v>
      </c>
      <c r="E4" t="s">
        <v>52</v>
      </c>
      <c r="F4" t="s">
        <v>92</v>
      </c>
      <c r="G4" t="s">
        <v>52</v>
      </c>
      <c r="I4" t="str">
        <f t="shared" si="0"/>
        <v>定性优</v>
      </c>
    </row>
    <row r="5" spans="1:9">
      <c r="A5" t="s">
        <v>87</v>
      </c>
      <c r="B5" t="s">
        <v>88</v>
      </c>
      <c r="C5" t="s">
        <v>44</v>
      </c>
      <c r="D5" t="s">
        <v>52</v>
      </c>
      <c r="E5" t="s">
        <v>52</v>
      </c>
      <c r="F5" t="s">
        <v>92</v>
      </c>
      <c r="G5" t="s">
        <v>52</v>
      </c>
      <c r="I5" t="str">
        <f t="shared" si="0"/>
        <v>定性优</v>
      </c>
    </row>
    <row r="6" spans="1:9">
      <c r="A6" t="s">
        <v>87</v>
      </c>
      <c r="B6" t="s">
        <v>88</v>
      </c>
      <c r="C6" t="s">
        <v>47</v>
      </c>
      <c r="D6" t="s">
        <v>52</v>
      </c>
      <c r="E6" t="s">
        <v>52</v>
      </c>
      <c r="F6" t="s">
        <v>92</v>
      </c>
      <c r="G6" t="s">
        <v>52</v>
      </c>
      <c r="I6" t="str">
        <f t="shared" si="0"/>
        <v>定性优</v>
      </c>
    </row>
    <row r="7" spans="1:9">
      <c r="A7" t="s">
        <v>87</v>
      </c>
      <c r="B7" t="s">
        <v>93</v>
      </c>
      <c r="C7" t="s">
        <v>94</v>
      </c>
      <c r="D7" t="s">
        <v>95</v>
      </c>
      <c r="E7" t="s">
        <v>96</v>
      </c>
      <c r="F7" t="s">
        <v>89</v>
      </c>
      <c r="G7" t="s">
        <v>97</v>
      </c>
      <c r="H7" t="s">
        <v>98</v>
      </c>
      <c r="I7" t="str">
        <f t="shared" si="0"/>
        <v>≥3项</v>
      </c>
    </row>
    <row r="8" spans="1:9">
      <c r="A8" t="s">
        <v>87</v>
      </c>
      <c r="B8" t="s">
        <v>93</v>
      </c>
      <c r="C8" t="s">
        <v>35</v>
      </c>
      <c r="D8" t="s">
        <v>36</v>
      </c>
      <c r="E8" t="s">
        <v>37</v>
      </c>
      <c r="F8" t="s">
        <v>89</v>
      </c>
      <c r="G8" t="s">
        <v>99</v>
      </c>
      <c r="H8" t="s">
        <v>100</v>
      </c>
      <c r="I8" t="str">
        <f t="shared" si="0"/>
        <v>≥6篇</v>
      </c>
    </row>
    <row r="9" spans="1:9">
      <c r="A9" t="s">
        <v>87</v>
      </c>
      <c r="B9" t="s">
        <v>93</v>
      </c>
      <c r="C9" t="s">
        <v>38</v>
      </c>
      <c r="D9" t="s">
        <v>39</v>
      </c>
      <c r="E9" t="s">
        <v>40</v>
      </c>
      <c r="F9" t="s">
        <v>89</v>
      </c>
      <c r="G9" t="s">
        <v>101</v>
      </c>
      <c r="H9" t="s">
        <v>102</v>
      </c>
      <c r="I9" t="str">
        <f t="shared" si="0"/>
        <v>≥2个</v>
      </c>
    </row>
    <row r="10" spans="1:9">
      <c r="A10" t="s">
        <v>87</v>
      </c>
      <c r="B10" t="s">
        <v>93</v>
      </c>
      <c r="C10" t="s">
        <v>41</v>
      </c>
      <c r="D10" t="s">
        <v>42</v>
      </c>
      <c r="E10" t="s">
        <v>43</v>
      </c>
      <c r="F10" t="s">
        <v>89</v>
      </c>
      <c r="G10" t="s">
        <v>97</v>
      </c>
      <c r="H10" t="s">
        <v>103</v>
      </c>
      <c r="I10" t="str">
        <f t="shared" si="0"/>
        <v>≥3份</v>
      </c>
    </row>
    <row r="11" spans="1:9">
      <c r="A11" t="s">
        <v>87</v>
      </c>
      <c r="B11" t="s">
        <v>93</v>
      </c>
      <c r="C11" t="s">
        <v>44</v>
      </c>
      <c r="D11" t="s">
        <v>45</v>
      </c>
      <c r="E11" t="s">
        <v>46</v>
      </c>
      <c r="F11" t="s">
        <v>89</v>
      </c>
      <c r="G11" t="s">
        <v>104</v>
      </c>
      <c r="H11" t="s">
        <v>102</v>
      </c>
      <c r="I11" t="str">
        <f t="shared" si="0"/>
        <v>≥1个</v>
      </c>
    </row>
    <row r="12" spans="1:9">
      <c r="A12" t="s">
        <v>87</v>
      </c>
      <c r="B12" t="s">
        <v>93</v>
      </c>
      <c r="C12" t="s">
        <v>47</v>
      </c>
      <c r="D12" t="s">
        <v>39</v>
      </c>
      <c r="E12" t="s">
        <v>40</v>
      </c>
      <c r="F12" t="s">
        <v>89</v>
      </c>
      <c r="G12" t="s">
        <v>101</v>
      </c>
      <c r="H12" t="s">
        <v>102</v>
      </c>
      <c r="I12" t="str">
        <f t="shared" si="0"/>
        <v>≥2个</v>
      </c>
    </row>
    <row r="13" spans="1:9">
      <c r="A13" t="s">
        <v>87</v>
      </c>
      <c r="B13" t="s">
        <v>105</v>
      </c>
      <c r="C13" t="s">
        <v>35</v>
      </c>
      <c r="D13" t="s">
        <v>55</v>
      </c>
      <c r="E13" t="s">
        <v>56</v>
      </c>
      <c r="F13" t="s">
        <v>106</v>
      </c>
      <c r="G13" t="s">
        <v>107</v>
      </c>
      <c r="H13" t="s">
        <v>108</v>
      </c>
      <c r="I13" t="str">
        <f t="shared" si="0"/>
        <v>≤12月</v>
      </c>
    </row>
    <row r="14" spans="1:9">
      <c r="A14" t="s">
        <v>87</v>
      </c>
      <c r="B14" t="s">
        <v>105</v>
      </c>
      <c r="C14" t="s">
        <v>57</v>
      </c>
      <c r="D14" t="s">
        <v>52</v>
      </c>
      <c r="E14" t="s">
        <v>52</v>
      </c>
      <c r="F14" t="s">
        <v>92</v>
      </c>
      <c r="G14" t="s">
        <v>52</v>
      </c>
      <c r="I14" t="str">
        <f t="shared" si="0"/>
        <v>定性优</v>
      </c>
    </row>
    <row r="15" spans="1:9">
      <c r="A15" t="s">
        <v>87</v>
      </c>
      <c r="B15" t="s">
        <v>105</v>
      </c>
      <c r="C15" t="s">
        <v>58</v>
      </c>
      <c r="D15" t="s">
        <v>52</v>
      </c>
      <c r="E15" t="s">
        <v>52</v>
      </c>
      <c r="F15" t="s">
        <v>92</v>
      </c>
      <c r="G15" t="s">
        <v>52</v>
      </c>
      <c r="I15" t="str">
        <f t="shared" si="0"/>
        <v>定性优</v>
      </c>
    </row>
    <row r="16" spans="1:9">
      <c r="A16" t="s">
        <v>87</v>
      </c>
      <c r="B16" t="s">
        <v>105</v>
      </c>
      <c r="C16" t="s">
        <v>41</v>
      </c>
      <c r="D16" t="s">
        <v>55</v>
      </c>
      <c r="E16" t="s">
        <v>56</v>
      </c>
      <c r="F16" t="s">
        <v>106</v>
      </c>
      <c r="G16" t="s">
        <v>107</v>
      </c>
      <c r="H16" t="s">
        <v>108</v>
      </c>
      <c r="I16" t="str">
        <f t="shared" si="0"/>
        <v>≤12月</v>
      </c>
    </row>
    <row r="17" spans="1:9">
      <c r="A17" t="s">
        <v>109</v>
      </c>
      <c r="B17" t="s">
        <v>74</v>
      </c>
      <c r="C17" t="s">
        <v>75</v>
      </c>
      <c r="D17" t="s">
        <v>52</v>
      </c>
      <c r="E17" t="s">
        <v>52</v>
      </c>
      <c r="F17" t="s">
        <v>92</v>
      </c>
      <c r="G17" t="s">
        <v>52</v>
      </c>
      <c r="I17" t="str">
        <f t="shared" si="0"/>
        <v>定性优</v>
      </c>
    </row>
    <row r="18" spans="1:9">
      <c r="A18" t="s">
        <v>109</v>
      </c>
      <c r="B18" t="s">
        <v>74</v>
      </c>
      <c r="C18" t="s">
        <v>76</v>
      </c>
      <c r="D18" t="s">
        <v>52</v>
      </c>
      <c r="E18" t="s">
        <v>52</v>
      </c>
      <c r="F18" t="s">
        <v>92</v>
      </c>
      <c r="G18" t="s">
        <v>52</v>
      </c>
      <c r="I18" t="str">
        <f t="shared" si="0"/>
        <v>定性优</v>
      </c>
    </row>
    <row r="19" spans="1:9">
      <c r="A19" t="s">
        <v>109</v>
      </c>
      <c r="B19" t="s">
        <v>74</v>
      </c>
      <c r="C19" t="s">
        <v>77</v>
      </c>
      <c r="D19" t="s">
        <v>52</v>
      </c>
      <c r="E19" t="s">
        <v>52</v>
      </c>
      <c r="F19" t="s">
        <v>92</v>
      </c>
      <c r="G19" t="s">
        <v>52</v>
      </c>
      <c r="I19" t="str">
        <f t="shared" si="0"/>
        <v>定性优</v>
      </c>
    </row>
    <row r="20" spans="1:9">
      <c r="A20" t="s">
        <v>109</v>
      </c>
      <c r="B20" t="s">
        <v>65</v>
      </c>
      <c r="C20" t="s">
        <v>66</v>
      </c>
      <c r="D20" t="s">
        <v>52</v>
      </c>
      <c r="E20" t="s">
        <v>52</v>
      </c>
      <c r="F20" t="s">
        <v>92</v>
      </c>
      <c r="G20" t="s">
        <v>52</v>
      </c>
      <c r="I20" t="str">
        <f t="shared" si="0"/>
        <v>定性优</v>
      </c>
    </row>
    <row r="21" spans="1:9">
      <c r="A21" t="s">
        <v>109</v>
      </c>
      <c r="B21" t="s">
        <v>65</v>
      </c>
      <c r="C21" t="s">
        <v>68</v>
      </c>
      <c r="D21" t="s">
        <v>52</v>
      </c>
      <c r="E21" t="s">
        <v>52</v>
      </c>
      <c r="F21" t="s">
        <v>92</v>
      </c>
      <c r="G21" t="s">
        <v>52</v>
      </c>
      <c r="I21" t="str">
        <f t="shared" si="0"/>
        <v>定性优</v>
      </c>
    </row>
    <row r="22" spans="1:9">
      <c r="A22" t="s">
        <v>109</v>
      </c>
      <c r="B22" t="s">
        <v>65</v>
      </c>
      <c r="C22" t="s">
        <v>69</v>
      </c>
      <c r="D22" t="s">
        <v>70</v>
      </c>
      <c r="E22" t="s">
        <v>71</v>
      </c>
      <c r="F22" t="s">
        <v>89</v>
      </c>
      <c r="G22" t="s">
        <v>110</v>
      </c>
      <c r="H22" t="s">
        <v>111</v>
      </c>
      <c r="I22" t="str">
        <f t="shared" si="0"/>
        <v>≥4人</v>
      </c>
    </row>
    <row r="23" spans="1:9">
      <c r="A23" t="s">
        <v>109</v>
      </c>
      <c r="B23" t="s">
        <v>72</v>
      </c>
      <c r="C23" t="s">
        <v>112</v>
      </c>
      <c r="D23" t="s">
        <v>52</v>
      </c>
      <c r="E23" t="s">
        <v>52</v>
      </c>
      <c r="F23" t="s">
        <v>92</v>
      </c>
      <c r="G23" t="s">
        <v>52</v>
      </c>
      <c r="I23" t="str">
        <f t="shared" si="0"/>
        <v>定性优</v>
      </c>
    </row>
    <row r="24" spans="1:9">
      <c r="A24" t="s">
        <v>113</v>
      </c>
      <c r="B24" t="s">
        <v>79</v>
      </c>
      <c r="C24" t="s">
        <v>80</v>
      </c>
      <c r="D24" t="s">
        <v>52</v>
      </c>
      <c r="E24" t="s">
        <v>52</v>
      </c>
      <c r="F24" t="s">
        <v>92</v>
      </c>
      <c r="G24" t="s">
        <v>52</v>
      </c>
      <c r="I24" t="str">
        <f t="shared" si="0"/>
        <v>定性优</v>
      </c>
    </row>
    <row r="25" spans="1:9">
      <c r="A25" t="s">
        <v>113</v>
      </c>
      <c r="B25" t="s">
        <v>79</v>
      </c>
      <c r="C25" t="s">
        <v>82</v>
      </c>
      <c r="D25" t="s">
        <v>83</v>
      </c>
      <c r="E25" s="1">
        <v>0.9</v>
      </c>
      <c r="F25" t="s">
        <v>89</v>
      </c>
      <c r="G25" t="s">
        <v>114</v>
      </c>
      <c r="H25" t="s">
        <v>91</v>
      </c>
      <c r="I25" t="str">
        <f t="shared" si="0"/>
        <v>≥90%</v>
      </c>
    </row>
    <row r="26" spans="1:9">
      <c r="A26" t="s">
        <v>113</v>
      </c>
      <c r="B26" t="s">
        <v>79</v>
      </c>
      <c r="C26" t="s">
        <v>84</v>
      </c>
      <c r="D26" t="s">
        <v>52</v>
      </c>
      <c r="E26" t="s">
        <v>52</v>
      </c>
      <c r="F26" t="s">
        <v>92</v>
      </c>
      <c r="G26" t="s">
        <v>52</v>
      </c>
      <c r="I26" t="str">
        <f t="shared" si="0"/>
        <v>定性优</v>
      </c>
    </row>
    <row r="27" spans="1:9">
      <c r="A27" t="s">
        <v>115</v>
      </c>
      <c r="B27" t="s">
        <v>116</v>
      </c>
      <c r="C27" t="s">
        <v>60</v>
      </c>
      <c r="D27" t="s">
        <v>52</v>
      </c>
      <c r="E27" t="s">
        <v>52</v>
      </c>
      <c r="F27" t="s">
        <v>92</v>
      </c>
      <c r="G27" t="s">
        <v>52</v>
      </c>
      <c r="I27" t="str">
        <f t="shared" si="0"/>
        <v>定性优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