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firstSheet="1"/>
  </bookViews>
  <sheets>
    <sheet name="部门整体评价打分表" sheetId="14" r:id="rId1"/>
    <sheet name="评分底稿-产出&amp;效果" sheetId="6" state="hidden" r:id="rId2"/>
    <sheet name="结转结余+预决算差异" sheetId="8" state="hidden" r:id="rId3"/>
    <sheet name="年初、中、决算" sheetId="4" state="hidden" r:id="rId4"/>
    <sheet name="157个项目" sheetId="9" state="hidden" r:id="rId5"/>
  </sheets>
  <definedNames>
    <definedName name="_xlnm._FilterDatabase" localSheetId="4" hidden="1">'157个项目'!$A$2:$AS$363</definedName>
    <definedName name="_xlnm._FilterDatabase" localSheetId="0" hidden="1">部门整体评价打分表!$9:$76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<sst xmlns="http://schemas.openxmlformats.org/spreadsheetml/2006/main" count="1901" uniqueCount="1279">
  <si>
    <t>2024年部门整体绩效评价指标体系评分表</t>
  </si>
  <si>
    <r>
      <rPr>
        <sz val="9"/>
        <rFont val="宋体"/>
        <charset val="134"/>
        <scheme val="minor"/>
      </rPr>
      <t>一、</t>
    </r>
    <r>
      <rPr>
        <sz val="10"/>
        <rFont val="宋体"/>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</si>
  <si>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</si>
  <si>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</si>
  <si>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</si>
  <si>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</si>
  <si>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</si>
  <si>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</si>
  <si>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</si>
  <si>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</si>
  <si>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</si>
  <si>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</si>
  <si>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</si>
  <si>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</si>
  <si>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</si>
  <si>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</si>
  <si>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</si>
  <si>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</si>
  <si>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</si>
  <si>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r>
      <rPr>
        <sz val="9"/>
        <rFont val="宋体"/>
        <charset val="134"/>
        <scheme val="minor"/>
      </rPr>
      <t>二、</t>
    </r>
    <r>
      <rPr>
        <sz val="10"/>
        <rFont val="宋体"/>
        <charset val="134"/>
      </rPr>
      <t>整体绩效目标实现情况（60分）</t>
    </r>
  </si>
  <si>
    <t>一级指标</t>
  </si>
  <si>
    <t>三级指标　</t>
  </si>
  <si>
    <t>指标值</t>
  </si>
  <si>
    <t>完成值</t>
  </si>
  <si>
    <t>整体绩效目标实现情况（60）</t>
  </si>
  <si>
    <t>产出（3.93）</t>
  </si>
  <si>
    <t>产出数量</t>
  </si>
  <si>
    <t>农业生物遗传育种保存动植物种质资源≥45000份</t>
  </si>
  <si>
    <t>农业生物遗传育种保存动植物种质资源59009份</t>
  </si>
  <si>
    <r>
      <rPr>
        <b/>
        <sz val="9"/>
        <rFont val="宋体"/>
        <charset val="134"/>
        <scheme val="minor"/>
      </rPr>
      <t>产出数量</t>
    </r>
    <r>
      <rPr>
        <sz val="9"/>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rFont val="宋体"/>
        <charset val="134"/>
      </rPr>
      <t>产出质量</t>
    </r>
    <r>
      <rPr>
        <sz val="9"/>
        <rFont val="宋体"/>
        <charset val="134"/>
      </rPr>
      <t>：质量达标率=质量达标工作数/实际完成工作数×100%。质量达标工作数：一定时期（年度或规划期）内部门（单位）实际完成工作数中达到部门绩效目标要求（绩效标准值）的工作任务数量。</t>
    </r>
    <r>
      <rPr>
        <b/>
        <sz val="9"/>
        <rFont val="宋体"/>
        <charset val="134"/>
      </rPr>
      <t>产出进度：</t>
    </r>
    <r>
      <rPr>
        <sz val="9"/>
        <rFont val="宋体"/>
        <charset val="134"/>
      </rPr>
      <t>按时完成率=（按时完成工作数/实际完成工作数）×100%。按时完成工作数：部门（单位）按照整体绩效目标确定的时限实际完成的工作任务数量。</t>
    </r>
    <r>
      <rPr>
        <b/>
        <sz val="9"/>
        <rFont val="宋体"/>
        <charset val="134"/>
      </rPr>
      <t>产出成本</t>
    </r>
    <r>
      <rPr>
        <sz val="9"/>
        <rFont val="宋体"/>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</si>
  <si>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</si>
  <si>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农业生物遗传育种标准≥3项</t>
  </si>
  <si>
    <t>农业生物遗传育种标准4项</t>
  </si>
  <si>
    <t>农业生物遗传育种论文≥210篇</t>
  </si>
  <si>
    <t>农业生物遗传育种论文193篇</t>
  </si>
  <si>
    <t>农业生物遗传育种新品种权≥12个</t>
  </si>
  <si>
    <t>农业生物遗传育种新品种权18个</t>
  </si>
  <si>
    <t>农业生物遗传育种新增动植物种质资源≥450份</t>
  </si>
  <si>
    <t>农业生物遗传育种新增动植物种质资源661份</t>
  </si>
  <si>
    <t>农业生物遗传育种选育品种≥31个</t>
  </si>
  <si>
    <t>农业生物遗传育种选育品种35个</t>
  </si>
  <si>
    <t>农业绿色发展专利≥13项</t>
  </si>
  <si>
    <t>农业绿色发展专利20项</t>
  </si>
  <si>
    <t>农业绿色发展标准≥5项</t>
  </si>
  <si>
    <t>农业绿色发展标准8项</t>
  </si>
  <si>
    <t>农业绿色发展论文≥65篇</t>
  </si>
  <si>
    <t>农业绿色发展论文89篇</t>
  </si>
  <si>
    <t>农业绿色发展专利、新技术等≥27项</t>
  </si>
  <si>
    <t>农业绿色发展专利、新技术等31项</t>
  </si>
  <si>
    <t>农产品贮运、加工与营养健康论文等≥35篇</t>
  </si>
  <si>
    <t>农产品贮运、加工与营养健康论文等38篇</t>
  </si>
  <si>
    <t>产出（4.65）</t>
  </si>
  <si>
    <t>农产品贮运、加工与营养健康软件著作权≥2项</t>
  </si>
  <si>
    <t>农产品贮运、加工与营养健康软件著作权4项</t>
  </si>
  <si>
    <t>农产品贮运、加工与营养健康专利≥10项</t>
  </si>
  <si>
    <t>农产品贮运、加工与营养健康专利12项</t>
  </si>
  <si>
    <t>农业生态环境标准≥2项</t>
  </si>
  <si>
    <t>农业生态环境标准4项</t>
  </si>
  <si>
    <t>农业生态环境论文≥125篇</t>
  </si>
  <si>
    <t>农业生态环境论文127篇</t>
  </si>
  <si>
    <t>农业生态环境软件著作权≥80项</t>
  </si>
  <si>
    <t>农业生态环境软件著作权81项</t>
  </si>
  <si>
    <t>农业生态环境专利、新技术等≥66项</t>
  </si>
  <si>
    <t>农业生态环境专利、新技术等78项</t>
  </si>
  <si>
    <t>农业发展与乡村振兴论文≥13篇</t>
  </si>
  <si>
    <t>农业发展与乡村振兴论文20篇</t>
  </si>
  <si>
    <t>农业发展与乡村振兴研究报告≥5篇</t>
  </si>
  <si>
    <t>农业发展与乡村振兴研究报告9篇</t>
  </si>
  <si>
    <t>科技人才培养培养人才≥60名</t>
  </si>
  <si>
    <t>科技人才培养培养人才73名</t>
  </si>
  <si>
    <t>科技人才培养引进人才≥30名</t>
  </si>
  <si>
    <t>科技人才培养引进人才40名</t>
  </si>
  <si>
    <t>科研设备设施条件建设科研设备设施条件建设项目≥20项</t>
  </si>
  <si>
    <t>科研设备设施条件建设科研设备设施条件建设项目22项</t>
  </si>
  <si>
    <t>科研保障条件建设重点实验室、工程技术研究中心等运维＝40个</t>
  </si>
  <si>
    <t>科技成果示范推广科技成果转化与服务≥205项</t>
  </si>
  <si>
    <t>科技成果示范推广科技成果转化与服务238项</t>
  </si>
  <si>
    <t>产出（13.26）</t>
  </si>
  <si>
    <t>科技成果示范推广示范推广优新技术≥35项</t>
  </si>
  <si>
    <t>科技成果示范推广示范推广优新技术42项</t>
  </si>
  <si>
    <t>科技成果示范推广示范推广优新品种≥60个</t>
  </si>
  <si>
    <t>科技成果示范推广示范推广优新品种73个</t>
  </si>
  <si>
    <t>科技咨询与培训提供政策咨询报告≥15次</t>
  </si>
  <si>
    <t>科技咨询与培训提供政策咨询报告17次</t>
  </si>
  <si>
    <t>科技咨询与培训组织技术培训≥125次</t>
  </si>
  <si>
    <t>科技咨询与培训组织技术培训154次</t>
  </si>
  <si>
    <t>产出质量</t>
  </si>
  <si>
    <t>农业生物遗传育种核心期刊以上≥145篇</t>
  </si>
  <si>
    <t>农业生物遗传育种核心期刊以上180篇</t>
  </si>
  <si>
    <t>农业生物遗传育种品种定性优</t>
  </si>
  <si>
    <t>农业生物遗传育种资源定性优</t>
  </si>
  <si>
    <t>农业绿色发展核心期刊以上≥25篇</t>
  </si>
  <si>
    <t>农业绿色发展核心期刊以上80篇</t>
  </si>
  <si>
    <t>农产品贮运、加工与营养健康发明专利≥3项</t>
  </si>
  <si>
    <t>农产品贮运、加工与营养健康发明专利15项</t>
  </si>
  <si>
    <t>农产品贮运、加工与营养健康核心期刊以上≥31篇</t>
  </si>
  <si>
    <t>农产品贮运、加工与营养健康核心期刊以上38篇</t>
  </si>
  <si>
    <t>农业生态环境核心期刊以上≥48篇</t>
  </si>
  <si>
    <t>农业生态环境核心期刊以上124篇</t>
  </si>
  <si>
    <t>科技人才培养获人才计划资助≥20项</t>
  </si>
  <si>
    <t>科技人才培养获人才计划资助64项</t>
  </si>
  <si>
    <t>科研保障条件建设重点实验室、工程技术研究中心等运维定性优</t>
  </si>
  <si>
    <t>产出进度</t>
  </si>
  <si>
    <t>农业生物遗传育种完成及时率100%</t>
  </si>
  <si>
    <t>农业绿色发展完成及时率100%</t>
  </si>
  <si>
    <t>农产品贮运、加工与营养健康完成及时率100%</t>
  </si>
  <si>
    <t>农业生态环境完成及时率100%</t>
  </si>
  <si>
    <t>效果（38.16）</t>
  </si>
  <si>
    <t>农业发展与乡村振兴完成及时率100%</t>
  </si>
  <si>
    <t>产出数量：计划完成率=（实际完成工作数/计划工作数）×100%。实际完成工作数：一定时期（年度或规划期）内部门（单位）实际完成工作任务的数量。计划工作数：部门（单位）整体绩效目标确定的一定时期（年度或规划期）内预计完成工作任务的数量。产出质量：质量达标率=质量达标工作数/实际完成工作数×100%。质量达标工作数：一定时期（年度或规划期）内部门（单位）实际完成工作数中达到部门绩效目标要求（绩效标准值）的工作任务数量。产出进度：按时完成率=（按时完成工作数/实际完成工作数）×100%。按时完成工作数：部门（单位）按照整体绩效目标确定的时限实际完成的工作任务数量。产出成本：单位产出相对于上一年度的节约额；②单位产出相对于市场同类产出的节约额；③部门公用经费的控制情况。</t>
  </si>
  <si>
    <t>科技人才培养完成及时率100%</t>
  </si>
  <si>
    <t>科研设备设施条件建设完成及时率100%</t>
  </si>
  <si>
    <t>科研保障条件建设完成及时率100%</t>
  </si>
  <si>
    <t>科技成果示范推广完成及时率100%</t>
  </si>
  <si>
    <t>科技咨询与培训完成及时率100%</t>
  </si>
  <si>
    <t>远程教育平台建设运维完成及时率100%</t>
  </si>
  <si>
    <t>产出成本</t>
  </si>
  <si>
    <t>农业生物遗传育种成本控制率100%</t>
  </si>
  <si>
    <t>社会效益</t>
  </si>
  <si>
    <t>远程教育平台建设运维支撑党员干部远程教育优</t>
  </si>
  <si>
    <r>
      <rPr>
        <b/>
        <sz val="9"/>
        <rFont val="宋体"/>
        <charset val="134"/>
        <scheme val="minor"/>
      </rPr>
      <t>经济效益</t>
    </r>
    <r>
      <rPr>
        <sz val="9"/>
        <rFont val="宋体"/>
        <charset val="134"/>
      </rPr>
      <t>：部门（单位）履行职责对经济发展所带来的直接或间接影响。</t>
    </r>
    <r>
      <rPr>
        <b/>
        <sz val="9"/>
        <rFont val="宋体"/>
        <charset val="134"/>
      </rPr>
      <t>社会效益</t>
    </r>
    <r>
      <rPr>
        <sz val="9"/>
        <rFont val="宋体"/>
        <charset val="134"/>
      </rPr>
      <t>：部门（单位）履行职责对社会发展所带来的直接或间接影响。</t>
    </r>
    <r>
      <rPr>
        <b/>
        <sz val="9"/>
        <rFont val="宋体"/>
        <charset val="134"/>
      </rPr>
      <t>环境效益</t>
    </r>
    <r>
      <rPr>
        <sz val="9"/>
        <rFont val="宋体"/>
        <charset val="134"/>
      </rPr>
      <t>：部门（单位）履行职责对环境所带来的直接或间接影响。</t>
    </r>
    <r>
      <rPr>
        <b/>
        <sz val="9"/>
        <rFont val="宋体"/>
        <charset val="134"/>
      </rPr>
      <t>可持续性影响：</t>
    </r>
    <r>
      <rPr>
        <sz val="9"/>
        <rFont val="宋体"/>
        <charset val="134"/>
      </rPr>
      <t>部门绩效目标实现的长效机制建设情况，部门工作效率提升措施的创新。</t>
    </r>
    <r>
      <rPr>
        <b/>
        <sz val="9"/>
        <rFont val="宋体"/>
        <charset val="134"/>
      </rPr>
      <t>服务对象满意度</t>
    </r>
    <r>
      <rPr>
        <sz val="9"/>
        <rFont val="宋体"/>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</si>
  <si>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</si>
  <si>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可持续影响</t>
  </si>
  <si>
    <t>农业生物遗传育种为种质创新及育种产业的可持续发展提供了最基础的保障优</t>
  </si>
  <si>
    <t>服务对象满意度</t>
  </si>
  <si>
    <t>生物遗传育种服务对象满意度</t>
  </si>
  <si>
    <t>科研保障条件建设农业科研人员满意度</t>
  </si>
  <si>
    <t>科技咨询与培训服务对象满意度</t>
  </si>
  <si>
    <r>
      <rPr>
        <sz val="9"/>
        <rFont val="宋体"/>
        <charset val="134"/>
        <scheme val="minor"/>
      </rPr>
      <t>三、</t>
    </r>
    <r>
      <rPr>
        <sz val="10"/>
        <rFont val="宋体"/>
        <charset val="134"/>
      </rPr>
      <t>预算管理情况（20分）</t>
    </r>
  </si>
  <si>
    <t>二级指标</t>
  </si>
  <si>
    <t>三级指标</t>
  </si>
  <si>
    <t>预算管理情况（20）</t>
  </si>
  <si>
    <t>财务管理（4）</t>
  </si>
  <si>
    <t>财务管理制度健全性</t>
  </si>
  <si>
    <t>①预算资金管理办法、绩效跟踪管理办法、资产管理办法等各项制度是否健全；②部门内部财务管理制度是否完整、合规；③会计核算制度是否完整、合规。</t>
  </si>
  <si>
    <t>预算资金管理办法、绩效跟踪管理办法、资产管理办法等各项制度健全；部门内部财务管理制度完整、合规；会计核算制度完整、合规。</t>
  </si>
  <si>
    <r>
      <rPr>
        <b/>
        <sz val="9"/>
        <rFont val="宋体"/>
        <charset val="134"/>
        <scheme val="minor"/>
      </rPr>
      <t>财务管理制度健全性:</t>
    </r>
    <r>
      <rPr>
        <sz val="9"/>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</si>
  <si>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</si>
  <si>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</si>
  <si>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t>
  </si>
  <si>
    <t>资金使用合规、安全，符合国家财经法规和财务管理制度规定以及有关专项资金管理办法的规定；资金的拨付有完整的审批程序和手续；符合部门预算批复的用途；不存在截留、挤占、挪用情况；资金使用符合政府采购的程序和流程；资金使用符合公务卡结算相关制度和规定。</t>
  </si>
  <si>
    <r>
      <rPr>
        <b/>
        <sz val="9"/>
        <rFont val="宋体"/>
        <charset val="134"/>
        <scheme val="minor"/>
      </rPr>
      <t>资金使用合规性和安全性:</t>
    </r>
    <r>
      <rPr>
        <sz val="9"/>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</si>
  <si>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</si>
  <si>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</si>
  <si>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①基础数据信息和会计信息资料是否真实；②基础数据信息和会计信息资料是否完整；③基础数据信息和会计信息资料是否准确。</t>
  </si>
  <si>
    <t>基础数据信息和会计信息资料真实；基础数据信息和会计信息资料完整；基础数据信息和会计信息资料准确。</t>
  </si>
  <si>
    <r>
      <rPr>
        <b/>
        <sz val="9"/>
        <rFont val="宋体"/>
        <charset val="134"/>
        <scheme val="minor"/>
      </rPr>
      <t>会计基础信息完善性:</t>
    </r>
    <r>
      <rPr>
        <sz val="9"/>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</si>
  <si>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</si>
  <si>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</si>
  <si>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</si>
  <si>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t>
  </si>
  <si>
    <t>对外投资行为已经过审批，不存在投资亏损；未有因管理不当发生严重资产损失和丢失情况；不存在超标准配置资产；资产使用规范，不存在未经批准擅自出租、出借资产行为；资产处置规范，不存在不按要求进行报批或资产不公开处置行为。</t>
  </si>
  <si>
    <r>
      <rPr>
        <b/>
        <sz val="9"/>
        <rFont val="宋体"/>
        <charset val="134"/>
        <scheme val="minor"/>
      </rPr>
      <t>资产管理规范性:</t>
    </r>
    <r>
      <rPr>
        <sz val="9"/>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</si>
  <si>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</si>
  <si>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</si>
  <si>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</si>
  <si>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①部门（单位）是否及时对绩效信息进行汇总分析整理；②部门（单位）是否对绩效目标偏离情况及时进行矫正。</t>
  </si>
  <si>
    <t>市农科院及时对绩效信息进行汇总分析整理；开展了2022年部门预算绩效运行监控工作，对绩效目标偏离情况及时进行矫正。</t>
  </si>
  <si>
    <r>
      <rPr>
        <b/>
        <sz val="9"/>
        <rFont val="宋体"/>
        <charset val="134"/>
        <scheme val="minor"/>
      </rPr>
      <t>绩效管理情况:</t>
    </r>
    <r>
      <rPr>
        <sz val="9"/>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</si>
  <si>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</si>
  <si>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结转结余率（4）</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</si>
  <si>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</si>
  <si>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</si>
  <si>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</si>
  <si>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</si>
  <si>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</si>
  <si>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</si>
  <si>
    <t>产出数量：计划完成率=（实际完成工作数/计划工作数）×100%。实际完成工作数：一定时期（年度或规划期）内部门（单位）实际完成工作任务的数量。计划工作数：部门（单位）整体绩效目标确定的一定时期（年度或规划期）内预计完成工作任务的数量。
产出质量：质量达标率=质量达标工作数/实际完成工作数×100%。质量达标工作数：一定时期（年度或规划期）内部门（单位）实际完成工作数中达到部门绩效目标要求（绩效标准值）的工作任务数量。
产出进度：按时完成率=（按时完成工作数/实际完成工作数）×100%。按时完成工作数：部门（单位）按照整体绩效目标确定的时限实际完成的工作任务数量。
产出成本：单位产出相对于上一年度的节约额；②单位产出相对于市场同类产出的节约额；③部门公用经费的控制情况。</t>
  </si>
  <si>
    <t>产出</t>
  </si>
  <si>
    <t>效果</t>
  </si>
  <si>
    <t>指标1</t>
  </si>
  <si>
    <t>保存动植物种质资源44000份以上，新增动植物种质资源450份以上，选育品种30个以上</t>
  </si>
  <si>
    <t>完成保存动植物种质资源44000份以上。；收集种质资源586份；选育品种38个。</t>
  </si>
  <si>
    <t>京津冀农业科技创新联盟建设示范成效显著。</t>
  </si>
  <si>
    <t>联盟积极发挥对区域农业科技的示范引领作用，打造了从科学研究到技术开发以及成果示范与转化的全链条协同创新服务体系，科技支撑区域农业产业升级与提质增效。</t>
  </si>
  <si>
    <t>指标2</t>
  </si>
  <si>
    <t>获得专利、新品种权、标准、软件著作权、新产品、新技术等210项以上，其中发明专利45项以上</t>
  </si>
  <si>
    <t>申请专利331项（发明236项，实用新型77项，外观设计15项，PCT1项，巴黎公约2项），授权专利346项（发明232项，实用新型96项，外观设计11项，巴黎公约7项）。；发布标准45项（国家标准3项、行业标准11项、地方标准15项，团体标准3项，企业标准13项）；获植物新品种权授权26项，新申请植物新品种权86项；授权软件著作权236项。</t>
  </si>
  <si>
    <t>科技成果转化成效显著。</t>
  </si>
  <si>
    <t>2021年技术转让（许可）50项，总收入4735.19万元，净收入4628.94万元。主要包括植物新品种、新兽药和专利的转让及草莓、苹果新品种及相关育苗栽培技术的使用权许可。</t>
  </si>
  <si>
    <t>指标3</t>
  </si>
  <si>
    <t>发表核心期刊以上科技论文360篇以上，其中卓越期刊、SCI、EI、SSCI等180篇以上</t>
  </si>
  <si>
    <t>发表论文645篇（SCI266篇、EI30篇、软科学一级22篇），其中 Q1区137篇，Q2区77篇；出版论著57部；授权商标10项；认定新产品（服务）8项；获国家二级标准物质1项。</t>
  </si>
  <si>
    <t>进一步促进了区域内企业合作共赢。</t>
  </si>
  <si>
    <t>持续推进与华大农业集团华大天路田园小镇的合作，在草原天路旅发大会期间，提供蔬菜新品种26个、成品苗5万株，很好地展示示范了市农科院系列蔬菜新品种、新技术；进一步推进与君乐宝乳业的青贮玉米选育，引种并选育了京科青贮561、京科青贮962等多个优质青贮玉米品种；持续推进与瑞普生物关于鸭坦布苏病毒病灭活疫苗的研发，生物反应器工艺提升至50升，完成了3批实验室制品的质量研究，疫苗申请已获受理；与河北美客多合作共建的北京油鸡保种基地在河北遵化顺利建成并投入使用，2021年实现销售额达115万余元，带动了当地油鸡产业的发展。</t>
  </si>
  <si>
    <t>指标4</t>
  </si>
  <si>
    <t>获得省部级以上科学技术奖励3-5项。</t>
  </si>
  <si>
    <t>获得省部级以上科学技术奖励25项。其中，2020年度国家科学技术进步二等奖4项（主持1项，参加3项）；2020-2021年度神农中华农业科技奖16项，包括一等奖3项（主持2项，参加1项）、二等奖3项（主持1项，参加2项）、三等奖7项（主持3项，参加4项）、优秀创新团队1项（参加1项）、科普2项（主持1项，参加1项）； 2020年度粱希林业科学技术奖三等奖1项、2021年度梁希林业科学技术奖一等奖1项；2020年度教育部高等学校科学研究优秀成果奖-技术发明二等奖2项，外省科技进步奖2项；此外，获得中国农学会青年科技奖1人。</t>
  </si>
  <si>
    <t>全面推动市农科院基地的对外服务工作，促进科技成果落地京津冀地区。</t>
  </si>
  <si>
    <t>通过参与创新劵和首都科技条件平台对接其他单位，签署并实现的测试检测、联合研发、技术转移等的服务合同总金额为3390.49525万元，服务合同数量207家，其中服务企业总量为119家，服务京内企业68家，服务京外企业51家。</t>
  </si>
  <si>
    <t>指标5</t>
  </si>
  <si>
    <t>继续建设省部级以上重点实验室、工程技术研究中心、检测中心36个以上。</t>
  </si>
  <si>
    <t>建设省部级以上重点实验室、工程技术研究中心、检测中心36个。</t>
  </si>
  <si>
    <t>减少农药使用，节水节肥减低污染。</t>
  </si>
  <si>
    <t>“改革与发展项目—蔬菜中心—蔬菜种质创新与提质增效关键技术研究、改革与发展项目—玉米中心—玉米优新种质创制及品种培育”通过培育，抗病抗逆性广适新品种，在生产过程中减少农药等施用量；新品种示范推广可实现节水节药节肥、降低环境污染。</t>
  </si>
  <si>
    <t>指标6</t>
  </si>
  <si>
    <t>获得省部级以上竞争性项目（课题、任务）60项以上。</t>
  </si>
  <si>
    <t>获得省部级以上竞争性项目（课题、任务）69项。</t>
  </si>
  <si>
    <t>推动新时代林业有害生物防治工作创新发展。</t>
  </si>
  <si>
    <t>“创新能力建设—林果病虫害绿色防控协同创新” 联合植保所、林果所、信息中心、质标所共同搭建市农科院林果病虫害绿色防控协同创新中心，以林业、果树的重大病虫害为研究对象，围绕成灾机理、快速检测技术、生态调控技术的应用基础和应用研究，以及以信息素、天敌昆虫、微生物农药为主的植保投入产品的开发及运用技术研究。为林业有害生物防治提供科技支撑，推动林果有害生物防治工作可持续绿色健康发展。</t>
  </si>
  <si>
    <t>指标7</t>
  </si>
  <si>
    <t>召开国内外学术会议45次以上，开展国际合作交流50次以上。</t>
  </si>
  <si>
    <t>召开国内外学术会议144次。；开展国际合作交流62次。</t>
  </si>
  <si>
    <t>动植物种质资源创新促进农业发展。</t>
  </si>
  <si>
    <t>2021年度组织调查队进行了第三次全国农作物种质资源普查与收集的补充调查工作，收集种质资源586份；接收征集资源261份；鉴定评价种质资源107份，其中玉米20份、麦类3份、蔬菜81份、谷子50份。先后组织调查和收集行动52次，共有67人参与调查工作，走访乡镇51个，走访行政村72个，走访群众150余人次，总行程8000多公里，采集农艺性状数据1100多条。组织技术培训3场，40余人次参加，邀请5名专家进行实地指导。组织438份种质资源入库（圃），按考核指标要求超额完成了调查任务。</t>
  </si>
  <si>
    <t>指标8</t>
  </si>
  <si>
    <t>引进人才35名，培养人才70名，获人才计划资助20人以上。</t>
  </si>
  <si>
    <t>引进人才45名。其中大学生士兵1人，引进青年英才1人，引进海外人才2人，京外引进3人，上级任命1人，其余为统一公招37人（包括应届毕业生22人）人。45人中博士36人，硕士6人，本科3人。
培养人才129名。19人晋升为正高级职称，其中12人被推荐聘为农业科学研究方向的研究员（其中1人破格直聘，1人为引进青年英才直聘）、1人被推荐聘为科技管理方向的研究员、6人被推荐聘为推广研究员；推荐聘任副高级职称41人，其中：副研究员34人（含科技管理方向2人），高级馆员1人，高级实验师1人，高级兽医师1人，高级会计师1人，高级农艺师2人，高级教师1人；推荐聘任中级职称61人；初级职称8人；还完成了岗位晋级评审工作，新聘二级专业技术岗位5人，三级专业技术岗位6人，五级专业技术岗位8人，六级专业技术岗位26人。
获人才计划资助58人。先后组织约120人次申报北京学者计划、农业科研杰出人才培养计划、首都杰出人才奖、高层次回国资助、北京市留学人员创新创业特别贡献奖、中国博士后科研资助等各类人才培养计划和人才称号等，目前有58人次获得各类资助，其中，新增全国杰出专业技术人才1人、北京学者1人、农业科研杰出人才培养计划1人、中国博士后面上资助6人、北京市博士后科研活动资助14人等。</t>
  </si>
  <si>
    <t>推进前沿生物技术研究，构建现代生物育种技术体系，促进现代种业高质量可持续发展。</t>
  </si>
  <si>
    <t>改革与发展项目—生物中心—共性生物技术创新与科技服务平台构建” 在新一代基因组测序技术、生物信息学、转基因技术、基因组编辑技术、分子育种共性技术等方面提供较高水平的科技服务，促进生物技术与常规技术的密切整合。打造一个梯队配置合理的研究团队，培养了一批具有较强发展潜力、具备获得国家级或北京市级高水平人才计划资助的领军人才和年轻科研人员，保证可持续发展。</t>
  </si>
  <si>
    <t>指标9</t>
  </si>
  <si>
    <t>科技成果转化与服务260项以上（其中技术转让20项以上，技术开发15项以上，技术咨询50项以上，技术服务180项以上）。</t>
  </si>
  <si>
    <t>科技成果转化与服务716项。其中技术转让44项，技术许可6项，技术开发64项，技术咨询与技术服务602项。</t>
  </si>
  <si>
    <t>进一步推进各级创新平台建设。</t>
  </si>
  <si>
    <t>依托京津冀联合实验室、分支联盟、创新团队、创新基地等不同层次的区域协同创新平台合作基础，深入推进了石家庄地区农业资源监测服务平台、赵县国家现代农业产业园智慧农业示范区和园区科研创新试验平台等的建设，支撑区域协同发展。其中，京津冀盐碱地生态植被修复联合实验室通过在河北唐山曹妃甸等滨海盐碱地进行的柳枝稷和荻等能源草的生长发育监测，研究集成了一套滨海重度盐碱地生物改良技术，可在重度盐碱地种植并形成稳定的生态植被系统；京津冀农业资源环境联合实验室在衡水武强、北京延庆等地开展了种养区域循环技术示范，针对京北坝上地区水土资源利用技术与区域资源禀赋不匹配、效率低下的问题，形成以水氮精准模型为核心的液体肥配肥站高效利用技术模式，为京北生态保护、农业绿色发展提供技术支撑。</t>
  </si>
  <si>
    <t>指标10</t>
  </si>
  <si>
    <t>示范推广优新品种80个以上，示范推广优新技术60项以上，京内外示范推广面积3000万亩以上（其中示范优新品种2500万亩，示范优新技术500万亩），示范推广畜禽水产等 50万只（尾）以上。</t>
  </si>
  <si>
    <t>推广各类新品种470个。；示范相关配套技术350项，展示各类物化新成果、新装备106项；建立各类核心示范区面积5.52万亩，辐射带动区域产业21.16万亩，京外示范面积5300万亩（其中新品种4700万亩，示范新技术600万亩）；示范推广畜禽水产等110万只（尾）。</t>
  </si>
  <si>
    <t>指标11</t>
  </si>
  <si>
    <t>组织技术培训200次以上，培训10000人次，开展远程培训50次以上，指导农业科技影片等50部以上。</t>
  </si>
  <si>
    <t>组织开展各类技术培训、指导、观摩7757人次，培训基层骨干技术人员及农民9.7万余人次。；通过北京农业科技大讲堂开展线上培训30期，收看人员达到89900人，同时过12396热线、微信、QQ群、微信、百度知道、头条号、抖音等多渠道服务方式，面向全国开展农业科技咨询服务，服务量达434万人次；指导农业科技影片80部。</t>
  </si>
  <si>
    <t>指标12</t>
  </si>
  <si>
    <t>提供政策咨询报告15次以上。</t>
  </si>
  <si>
    <t>提供政策咨询报告54次以上。</t>
  </si>
  <si>
    <t>指标13</t>
  </si>
  <si>
    <t>实施科研条件保障项目12项以上。</t>
  </si>
  <si>
    <t>2021年</t>
  </si>
  <si>
    <t>2020年</t>
  </si>
  <si>
    <t>公用经费预算数</t>
  </si>
  <si>
    <t>公用经费支出数</t>
  </si>
  <si>
    <t>支出率</t>
  </si>
  <si>
    <t>结转资金</t>
  </si>
  <si>
    <t>结余资金</t>
  </si>
  <si>
    <t>结转结余总额</t>
  </si>
  <si>
    <t>支出预算数</t>
  </si>
  <si>
    <t>结转结余率</t>
  </si>
  <si>
    <t>部门预决算差异率</t>
  </si>
  <si>
    <t>支出决算数</t>
  </si>
  <si>
    <t>差异</t>
  </si>
  <si>
    <t>差异率</t>
  </si>
  <si>
    <t>单位：元</t>
  </si>
  <si>
    <t>序号</t>
  </si>
  <si>
    <t>项目明细</t>
  </si>
  <si>
    <t>年初预算数</t>
  </si>
  <si>
    <t>调整预算数</t>
  </si>
  <si>
    <t>决算数</t>
  </si>
  <si>
    <t>人员经费</t>
  </si>
  <si>
    <t>公用经费</t>
  </si>
  <si>
    <t xml:space="preserve">    其中：基本建设类项目</t>
  </si>
  <si>
    <t>明细</t>
  </si>
  <si>
    <t>是否重点</t>
  </si>
  <si>
    <t>预算批复</t>
  </si>
  <si>
    <t>其中：      财政资金</t>
  </si>
  <si>
    <t>其中：               其他资金</t>
  </si>
  <si>
    <t>其中：   财政资金</t>
  </si>
  <si>
    <t>备注</t>
  </si>
  <si>
    <t>未按时验收</t>
  </si>
  <si>
    <t>打分</t>
  </si>
  <si>
    <t>经济效益</t>
  </si>
  <si>
    <t>环境效益</t>
  </si>
  <si>
    <t>满意度指标</t>
  </si>
  <si>
    <t>决算金额</t>
  </si>
  <si>
    <t>保存动植物种质资源44000份以上</t>
  </si>
  <si>
    <t>新增动植物种质资源450份以上</t>
  </si>
  <si>
    <t>选育品种30个以上</t>
  </si>
  <si>
    <t>召开国内外学术会议45次以上</t>
  </si>
  <si>
    <t>开展国际合作交流50次以上。</t>
  </si>
  <si>
    <t>引进人才35名</t>
  </si>
  <si>
    <t>培养人才70名</t>
  </si>
  <si>
    <t>获人才计划资助20人以上</t>
  </si>
  <si>
    <t>示范推广优新品种80个以上</t>
  </si>
  <si>
    <t>示范推广优新技术60项以上</t>
  </si>
  <si>
    <t>京内外示范推广面积3000万亩以上（其中示范优新品种2500万亩，示范优新技术500万亩）</t>
  </si>
  <si>
    <t>示范推广畜禽水产等 50万只（尾）以上</t>
  </si>
  <si>
    <t>组织技术培训200次以上，培训10000人次</t>
  </si>
  <si>
    <t>开展远程培训50次以上</t>
  </si>
  <si>
    <t>指导农业科技影片等50部以上</t>
  </si>
  <si>
    <t>动物核酸提取疫病诊断研发平台条件建设</t>
  </si>
  <si>
    <t>否</t>
  </si>
  <si>
    <t>疫情影响实验室未装修完毕，未开展设备采购工作</t>
  </si>
  <si>
    <t>未执行</t>
  </si>
  <si>
    <t>智慧农科院一期</t>
  </si>
  <si>
    <t>取消申报</t>
  </si>
  <si>
    <t>3</t>
  </si>
  <si>
    <t>北京农业信息技术研究中心机房设备与网站系统运维项目</t>
  </si>
  <si>
    <t>是</t>
  </si>
  <si>
    <t>招标结余</t>
  </si>
  <si>
    <t>硬件维护数量；309台/套；软件维护数量；44套</t>
  </si>
  <si>
    <t>提供安全、稳定的网络运行环境，实现中心职工日常工作效率，减少由于网络不稳定造成的损失；对外提供稳定及时的信息服务，辅助农业用户生产管理、农业科研人员数据获取，巩固北京市在全国的农业信息化科技创新中心、服务中心的地位。</t>
  </si>
  <si>
    <t>使用人员满意度=90%</t>
  </si>
  <si>
    <t>蔬菜营养品质分析仪器更新与检测能力提升</t>
  </si>
  <si>
    <t>招标结余；设备正在调试，尚未投入使用，因机构改改革，尚未办理入库</t>
  </si>
  <si>
    <t>新增仪器设备数量3台</t>
  </si>
  <si>
    <t>检测技术收益≥100万元</t>
  </si>
  <si>
    <t>新检测技术显著提高</t>
  </si>
  <si>
    <t>使用人员满意度≥95%</t>
  </si>
  <si>
    <t>畜禽繁育及健康养殖关键设备购置</t>
  </si>
  <si>
    <t>仪器实际价格降低；受疫情影响，到位仪器设备13套，1套未到位，4套进口仪器还未进行验收</t>
  </si>
  <si>
    <t>受疫情影响，到位仪器设备13套，1套未到位，4套进口仪器还未进行验收</t>
  </si>
  <si>
    <t>新增仪器设备数量13套还有1套在海关</t>
  </si>
  <si>
    <t>节约维护成本2万元</t>
  </si>
  <si>
    <t>提供社会服务≥4万元</t>
  </si>
  <si>
    <t>履职基础、公共服务能力得到提升</t>
  </si>
  <si>
    <t>畜牧学科的整体发展水平得到提升</t>
  </si>
  <si>
    <t>使用人员满意度≥99%</t>
  </si>
  <si>
    <t>农药残留检测GLP研究平台建设</t>
  </si>
  <si>
    <t>按实际设备价格支付；因海关面试暂停，导致一台仪器延迟交货</t>
  </si>
  <si>
    <t>因海关面试暂停，导致一台仪器延迟交货；2022年3月完成</t>
  </si>
  <si>
    <t>新增一起设备6台</t>
  </si>
  <si>
    <t>满足日常科研工作需要，提高科研工作效率。超过50万元的大型仪器设备已纳入首都科技条件平台共享设备名录</t>
  </si>
  <si>
    <t>，可以保障未来10年内科研仪器设备稳定运转，满足长期的科研工作需求。</t>
  </si>
  <si>
    <t>邓州杂交小麦育种实验室设备购置</t>
  </si>
  <si>
    <t>新增仪器设备数量57台；因为疫情影响，通风柜（ESCO ADC-4B1）延迟到货</t>
  </si>
  <si>
    <t>可以满足日常科研工作需要，提高科研工作效率</t>
  </si>
  <si>
    <t>可以保障未来5-10年内科研仪器稳定运转，满足长期的科研工作需求</t>
  </si>
  <si>
    <t>使用人员满意度≥90%</t>
  </si>
  <si>
    <t>农业废弃物生物转化研发能力改善提升项目</t>
  </si>
  <si>
    <t>疫情原因进口设备延迟交货</t>
  </si>
  <si>
    <t>提高研发能力</t>
  </si>
  <si>
    <t>废物利用</t>
  </si>
  <si>
    <t>环境改善</t>
  </si>
  <si>
    <t>推动可持续发展</t>
  </si>
  <si>
    <t>北京市农林科学院农业科技咨询综合服务平台运维</t>
  </si>
  <si>
    <t>通过开展大讲堂直播培训以及实地指导，培训人数达8万多人次。</t>
  </si>
  <si>
    <t>编辑发布各类信息10060条；提供各类型信息服务102万人次；通过开展大讲堂直播培训以及实地指导，培训人数达8万多人次。开展科技需求调研及科技服务10次，并进行了效果分析</t>
  </si>
  <si>
    <t>通过微信、QQ群、APP、京科惠农头条号、网站、在线咨询等多渠道服务方式，实现了用户使用任何终端，随时随地都可以进行科技信息咨询，获得专家指导。目前提供各类型信息服务102万人次，农业科技信息服务覆盖率和问题咨询解决效率较去年提高10%，有效促进农业科技成果向郊区县转化，促进农民增收。</t>
  </si>
  <si>
    <t>本项目的实施，推进以信息化装备武装基层农村科技推广队伍进程，促进农业信息化的发展，有效推进科研院所的科技成果向郊区县的传播与转化，支撑北京都市型现代农业产业发展。</t>
  </si>
  <si>
    <t>本项目的实施可减少资源的不必要浪费，促进农业产业集约化，实现环境与经济协调和可持续发展。</t>
  </si>
  <si>
    <t>为用户营造安全稳定的农业科技咨询综合服务环境，不断优化用户农技服务体验，项目结束时农业科技信息服务覆盖率和问题咨询解决效率较去年提高10%。</t>
  </si>
  <si>
    <t>用户对平台运维服务满意率达到95%</t>
  </si>
  <si>
    <t>北京市农林科学院农业科技信息研究所信息系统运维项目</t>
  </si>
  <si>
    <t>软件采购/维护数量11套</t>
  </si>
  <si>
    <t>社会影响力得到提升</t>
  </si>
  <si>
    <t>公共主页点击量增长率10%</t>
  </si>
  <si>
    <t>使用人员满意度90%</t>
  </si>
  <si>
    <t>2021年北京市家禽创新团队王旭明岗位工作经费</t>
  </si>
  <si>
    <t>SCI期刊论文5篇</t>
  </si>
  <si>
    <t>新技术示范场1个；调研养殖场11次；</t>
  </si>
  <si>
    <t>在1个规模场开展发酵床养殖技术推广，出栏北京鸭20万只</t>
  </si>
  <si>
    <t>建立发酵床养殖技术实现了粪污的零排放；通过菌剂应用等技术使粪污中抗生素削减80%</t>
  </si>
  <si>
    <t>技术服务对象满意度100%</t>
  </si>
  <si>
    <t>北京市党员干部现代远程教育市级平台运维</t>
  </si>
  <si>
    <t>硬件维护数量51台；软件维护数量17套</t>
  </si>
  <si>
    <t>2021年平台访问量累计达2.11亿次，较上年度提升16.6%。微信公众号关注用户数41.31万个，较上年度递减3.1%。微信公众号阅读量累计1629.78万次，较上年度提升11.65%；网络零安全事故，确保稳定运行；2021年年度访问量为2969万，增长率为16.37%</t>
  </si>
  <si>
    <t>使用人员满意度90.85%</t>
  </si>
  <si>
    <t>北京市党员干部远程教育云平台应用</t>
  </si>
  <si>
    <t>硬件维护数量40台</t>
  </si>
  <si>
    <t>保证市级平台中应用程序全年安全、平稳、可靠运行，达到预期指标。保障年度内网络稳定运行，基本满足日常工作</t>
  </si>
  <si>
    <t>北京农业数据云平台运维</t>
  </si>
  <si>
    <t>硬件采购/维护数量35台/套；软件采购/维护数量4套</t>
  </si>
  <si>
    <t>北京市农村远程教育资源库维护</t>
  </si>
  <si>
    <t>多媒体课件103个</t>
  </si>
  <si>
    <t>传播农业新品种及先进适用技术40项；辐射农民27.6万人次</t>
  </si>
  <si>
    <t xml:space="preserve"> 使用人员满意度90%</t>
  </si>
  <si>
    <t>玉米功能基因测试科研仪器设备购置</t>
  </si>
  <si>
    <t>购置仪器设备数量22台件</t>
  </si>
  <si>
    <t>通过项目实施，可以满足日常科研工作需要，提供科研工作效率</t>
  </si>
  <si>
    <t>可以保障未来5年内科研仪器稳定运转，满足长期的可研工作需求</t>
  </si>
  <si>
    <t>玉米功能基因测试科研仪器设备购置（金额需要确认）</t>
  </si>
  <si>
    <t>由于国家十四五减免税政策于2021年11月9日出台，我院于12月开始办理减免税，所以影响了设备到位进度</t>
  </si>
  <si>
    <t>玉米中心科研条件能力提升</t>
  </si>
  <si>
    <t>购置仪器设备数量17台件</t>
  </si>
  <si>
    <t>大幅度提高玉米基因编辑等新技术研发及应用水平，推动北京市现代农业的发展。</t>
  </si>
  <si>
    <t>可保障未来5年内需求，为保障科研工作开展奠定坚实基础。</t>
  </si>
  <si>
    <t>农业传感器研究与开发平台建设</t>
  </si>
  <si>
    <t>采购仪器核心组件因为疫情没到</t>
  </si>
  <si>
    <t>升级设备1套；新增设备3套</t>
  </si>
  <si>
    <t>节约维护成本129万元，避免重复购置</t>
  </si>
  <si>
    <t>促进提高农业传感技术水平</t>
  </si>
  <si>
    <t>促进节能减排</t>
  </si>
  <si>
    <t>促进对农业发展水平影响</t>
  </si>
  <si>
    <t>瓜类协同创新中心仪器设备购置</t>
  </si>
  <si>
    <t>新增仪器设备数量13台</t>
  </si>
  <si>
    <t>新品种推广收益≥1500万元</t>
  </si>
  <si>
    <t>新品种选育技术显著提升</t>
  </si>
  <si>
    <t>使用人员满意度100%</t>
  </si>
  <si>
    <t>北京市农林科学院通州科技园区电路改造升级项目</t>
  </si>
  <si>
    <t>YJV22 4*185㎜²+1*95㎜²电缆145米、YJV22 4*95㎜²+1*50㎜²电缆406米、YJV22 4*70㎜²+1*35㎜²电缆533米，其余电缆3778米；配电柜2个、配电箱54个；各种灯47个</t>
  </si>
  <si>
    <t>提升供电保障能力，消除现有用电安全隐患</t>
  </si>
  <si>
    <t>使用人员满意度97.5%</t>
  </si>
  <si>
    <t>北京市农林科学院协同办公平台业务系统与网站运维项目</t>
  </si>
  <si>
    <t>软件维护数量7套</t>
  </si>
  <si>
    <t>项目的实施保障了北京市农林科学院办公、财务、科研、技术推广、人事管理等系统的正常运行，实现了各类数据的汇聚和关联分析，办公、人事等管理效率得到有效提升，对于规范科研、办公、人事管理提到了推动作用</t>
  </si>
  <si>
    <t>北京市农林科学院协同办公平台的持续运维为创建北京市农林科学院智慧农科院提供了基础支撑，也为其他农科院提供了样板，促进了全国智慧农科院建设进程</t>
  </si>
  <si>
    <t>服务对象满意度指标90%</t>
  </si>
  <si>
    <t>北京市农林科学院机房设备及网络与信息系统安全运维</t>
  </si>
  <si>
    <t>硬件维护数量72台；软件维护数量3套</t>
  </si>
  <si>
    <t>本项目可在服务期内发挥影响，保障市农科院重要信息系统的安全运行。通过业务信息安全的提升，有助于提高业务处理的安全性和可靠性，进而提升服务效率、提高社会公众满意率，提升市农科院的公众形象。</t>
  </si>
  <si>
    <t>黄淮海和东华北玉米育种试验站建设项目</t>
  </si>
  <si>
    <t>创制玉米新材料2120份鉴定玉米新材料和新杂交组合2.24万份；鉴选出优异新材料21份；鉴选出优良杂交组合464份；审定玉米新品种21个品次</t>
  </si>
  <si>
    <t>促进农民增产增收</t>
  </si>
  <si>
    <t>鉴选的抗病种植材料极大的丰富了我国玉米抗性种质资源，免疫型锈病的种质材料，在2021年度黄淮海大面积爆发锈病的情况下，表现非常突出，深受广大种植户的认可；</t>
  </si>
  <si>
    <t>审定的21个玉米新品种均实现成果转化，为我国玉米产业可持续发展奠定良好基础。</t>
  </si>
  <si>
    <t>激光共聚焦显微镜系统升级</t>
  </si>
  <si>
    <t>新增仪器设备数量3台/套；验收合格率100%</t>
  </si>
  <si>
    <t>提供社会服务收益≥2万元</t>
  </si>
  <si>
    <t>北京市农林科学院装备中心科研型温室智慧管控功能提升</t>
  </si>
  <si>
    <t>智能温室光温湿综合环控能力提升1项；智能自然光导与人工光协同管理系统1项；多模式水肥智慧管控试验平台优化升级1项；智能潮汐育苗幼苗实时蒸散监测系统1项；幼苗监测与移动扫描系统1项；基于托管的现代温室信息管理系统提升1项；现代温室能耗在线监测功能提升1项；智能托管平台及手机APP管控系统1项</t>
  </si>
  <si>
    <t>试验平台与基础条件得到提升</t>
  </si>
  <si>
    <t>使用人员满意度95%以上</t>
  </si>
  <si>
    <t>科研示范展示区供热管线更新改造项目</t>
  </si>
  <si>
    <t>建设、改造修缮面积100000㎡</t>
  </si>
  <si>
    <t xml:space="preserve">  改善我院西区基础设施条件，提升科研工作环境</t>
  </si>
  <si>
    <t>樱桃基地设施技术升级改造　</t>
  </si>
  <si>
    <t>高架大棚1座（4跨，每跨长40m，宽20m，高7m）；补光系统钠灯150盏，LED灯77盏；环境监测1整套；水肥一体化系统1整套；盆栽樱桃容器及固定架220套；轮式拖拉机1台</t>
  </si>
  <si>
    <t>降低霜冻、冰雹，提升产量5%-10%，提升光合效率5%-30%</t>
  </si>
  <si>
    <t>实现全自动配肥、灌溉，实现实时远程监控</t>
  </si>
  <si>
    <t>樱桃基地使用人员满意度95%</t>
  </si>
  <si>
    <t>蔬菜中心通州智能连栋温室修缮项目</t>
  </si>
  <si>
    <t>维护结构修复与性能提升6835平米；灌溉系统修复与性能提升1套；环境控制系统修复与性能提升1套；栽培设施复与性能提升1套</t>
  </si>
  <si>
    <t>保障北京市和我院科研创新项目开展；解决大学生就业</t>
  </si>
  <si>
    <t>科研保障人员满意度100%</t>
  </si>
  <si>
    <t>草业与环境研究发展研究中心实验基地温室修缮改造</t>
  </si>
  <si>
    <t>建设、改造、修缮面积1645.14平米；建设、改造、修缮数量3套</t>
  </si>
  <si>
    <t>资金严格按规定支出保证项目顺利实施</t>
  </si>
  <si>
    <t>职工满意度≥95%</t>
  </si>
  <si>
    <t>院协同办公平台安全评测</t>
  </si>
  <si>
    <t>测评系统梳理数量9套</t>
  </si>
  <si>
    <t>提高院协同办公平台的信息安全防护能力，减少我院因为信息安全事件而导致的直接或者间接经济支出，可在服务期内发挥影响。</t>
  </si>
  <si>
    <t>保障院协同办公平台的安全运行，提高业务处理的安全性和可靠性，进而提升服务效率</t>
  </si>
  <si>
    <t>农业全产业链产销服务平台建设项目</t>
  </si>
  <si>
    <t>系统开发数量3个/套</t>
  </si>
  <si>
    <t>有助于维持北京市农产品市场价格平稳、稳定市场供应、提升品牌影响力、带动产品销售</t>
  </si>
  <si>
    <t>形成以市场消费指导订单生产的新业态，增强“北京农业好品牌”核心竞争力</t>
  </si>
  <si>
    <t>智农云数据汇聚平台建设项目</t>
  </si>
  <si>
    <t>系统开发数量2个/套</t>
  </si>
  <si>
    <t>实现全市设施蔬菜产业集群数据资源共享共用，提升监管效率以及服务水平；实现北京市设施蔬菜产业集群数据管理模式、数据共享模式、数据服务模式的升级转变</t>
  </si>
  <si>
    <t>农业科研试验用地条件支撑项目</t>
  </si>
  <si>
    <t>开展精准农业技术培训1012人次；租地面积2989.8</t>
  </si>
  <si>
    <t>1、开展精准农业技术培训1012人次；
2、接待国内外参观访问人员416人次以上。</t>
  </si>
  <si>
    <t>预期服务对象满意度达90%以上</t>
  </si>
  <si>
    <t>营资所科研试验用地条件支撑项目</t>
  </si>
  <si>
    <t>植物营养与资源研究所实验室智能电控安全系统建设</t>
  </si>
  <si>
    <t>因疫情影响，项目竣工延期一个月</t>
  </si>
  <si>
    <t>实验室安装门完成128樘门更换；完成149个智能电控安全系统加装</t>
  </si>
  <si>
    <t>确保实验室设备及人员安全</t>
  </si>
  <si>
    <t>项目预期使用人员满满意度满意度95%</t>
  </si>
  <si>
    <t>农业科技文献资源建设</t>
  </si>
  <si>
    <t>新增图书（702册），报纸（13份）；引进中文数据库10个、外文数据库10个；</t>
  </si>
  <si>
    <t>通过项目实施完善了农业科技信息资源保障与共享体系，满足了农业科研对科技文献资源的需求，提升了信息资源服务水平，实现了信息资源建设的可持续发展。</t>
  </si>
  <si>
    <t>通过项目实施资源库全年正常提供服务，对全院科研工作起到可持续影响。</t>
  </si>
  <si>
    <t>院内使用人员满意度90%以上</t>
  </si>
  <si>
    <t>平谷区国家现代农业产业园油鸡种业工程项目配套设备购置</t>
  </si>
  <si>
    <t>因疫情影响，鸡场a基础设施延迟</t>
  </si>
  <si>
    <t>新增设施设备28套（台）</t>
  </si>
  <si>
    <t>项目将于2022年6月底完成，完成后北京油鸡品种质量将得到很好得提升</t>
  </si>
  <si>
    <t>项目将于2022年6月底完成，北京油鸡品种质量不断提升，科研人员的科技服务能力不断得到提升</t>
  </si>
  <si>
    <t>2021年北京市创新团队食用菌团队岗位专家工作经费</t>
  </si>
  <si>
    <t>发表SCI论文2篇，中文论文1篇。</t>
  </si>
  <si>
    <t>指导培训人次280人；“奥德京1号”白化变异高效栽培技术1项；</t>
  </si>
  <si>
    <t>优化出菌渣制备栽培基质配方3个；菌渣替代化肥的比例50%；小奥德蘑性状优良菌株1个；香菇畸形菇转录组测序数据1套；香菇优良品种2个，共计6万棒</t>
  </si>
  <si>
    <t>利用菌渣制备西瓜栽培基质的成本比市售商品基质降低26.7%。2021年在北京房山区大石窝镇林下基地、梨园店基地和河北省丰宁县示范T2和130共计6万棒，亩均经济效益4.8万元。</t>
  </si>
  <si>
    <t>项目工作具有明显的社会效益，提升了示范园区产品品质，带动北京设施农业发展</t>
  </si>
  <si>
    <t>实现了园区自产菌渣废弃物的就近处理,就地循环利用,保护了园区周围的生态环境</t>
  </si>
  <si>
    <t>示范种植户满意度90%</t>
  </si>
  <si>
    <t>2021年北京市创新团队奶牛团队岗位专家工作经费</t>
  </si>
  <si>
    <t>申报发明专利1项</t>
  </si>
  <si>
    <t>发表论文7篇</t>
  </si>
  <si>
    <t>技术示范推广奶牛数673头次</t>
  </si>
  <si>
    <t>培训和指导养殖技术人员90人次</t>
  </si>
  <si>
    <t>集中培训与“一对一 ”指导 1825人；直播，推广20396人次，11次；形成牛粪堆肥氨挥发减排及粪污农田应用技术报告一份1份；奶牛团队专家服务系统研发1套；牧场管理系统升级改造1套</t>
  </si>
  <si>
    <t>通过技术示范，提高牛场奶牛的受胎率，缩短胎间距，减少了牛的淘汰率，提高了单产水平，促进养殖场养殖效益的增加125.36万元</t>
  </si>
  <si>
    <t>通过技术示范，减少了牛的非生产天数，减少了饲粮浪费和人畜争粮难题；通过项目实施，提高了奶牛牧场生产作业效率和信息化管理水平</t>
  </si>
  <si>
    <t>通过技术示范，减少了牛的非生产天数，减少了水资源的浪费</t>
  </si>
  <si>
    <t>通过技术示范，提升养殖场的生产成绩，促进养殖的良性循环</t>
  </si>
  <si>
    <t>专题培训以及技术入场指导培训养殖场相关人员，满意度100%</t>
  </si>
  <si>
    <t>2022年北京市创新团队奶牛团队岗位专家工作经费-刘彦</t>
  </si>
  <si>
    <t>2022年北京市创新团队奶牛团队岗位专家工作经费-孙钦平</t>
  </si>
  <si>
    <t>2022年北京市创新团队奶牛团队岗位专家工作经费-于峰</t>
  </si>
  <si>
    <t>其中1个专利正在走流程获批</t>
  </si>
  <si>
    <t>2022年北京市创新团队奶牛团队岗位专家工作经费-李永清</t>
  </si>
  <si>
    <t>创新能力建设-科研国际合作交流</t>
  </si>
  <si>
    <t>由于疫情，按照我国疫情防控“外防输入 内防反弹”有关规定项目未执行。</t>
  </si>
  <si>
    <t>农产品质量安全检测能力更新与提升</t>
  </si>
  <si>
    <t>新增仪器设备数量1台；</t>
  </si>
  <si>
    <t>北京市落叶果树工程技术研究中心设备更新</t>
  </si>
  <si>
    <t>　新增仪器 　27台（套）</t>
  </si>
  <si>
    <t>硬件条件得到改善、能顺利开展果树分子育种相关研究</t>
  </si>
  <si>
    <t>北京市农林科学院蔬菜研究中心种改楼中央空调末端管线更新项目</t>
  </si>
  <si>
    <t>建设、改造、修缮面积4200平方米</t>
  </si>
  <si>
    <t>科研人员满意度100%</t>
  </si>
  <si>
    <t>蔬菜中心阳台温室及都市农业实验室通风改造项目　</t>
  </si>
  <si>
    <t>银行保函在外未回</t>
  </si>
  <si>
    <t>二楼阳台温室隔断改造56平方米；环境控制系统性能提升1套；实验室安装通风设备6套　</t>
  </si>
  <si>
    <t>解决大学生就业2人</t>
  </si>
  <si>
    <t>植物营养与资源研究所环境中心科研条件建设</t>
  </si>
  <si>
    <t>因疫情影响，1套设备待验收</t>
  </si>
  <si>
    <t>新增仪器设备数量28套</t>
  </si>
  <si>
    <t>节约维护成本</t>
  </si>
  <si>
    <t>为实验室及基地科研人员相关数据监测及分析工作提供设备基础</t>
  </si>
  <si>
    <t>使用人员满意度99%</t>
  </si>
  <si>
    <t>北京市农林科学院蔬菜研究中心延庆基地设施修缮项目</t>
  </si>
  <si>
    <t>北京市农林科学院南繁试验基地科研设施升级项目</t>
  </si>
  <si>
    <t>科研示范展示区道路翻修及基础配套设施改造项目</t>
  </si>
  <si>
    <t>主要考虑到现有我院李瑞芬课题组目前在该区域种植野大麦种质资源仍未移栽，待该区域野大麦在休眠期移栽后，即可组织该区域绿化和人行道路施工。</t>
  </si>
  <si>
    <t xml:space="preserve">  改善工作环境，发挥科研基础设施的作用</t>
  </si>
  <si>
    <t>蔬菜育种信息化平台能力提升</t>
  </si>
  <si>
    <t>因软件功能增加，开发时间延长，考虑IT设备硬件更新换代快及硬件质保等因素，未提前购买硬件。现软件开发已完成，计划尽快购买硬件，完成项目。</t>
  </si>
  <si>
    <t xml:space="preserve">节约维护成本30万元  </t>
  </si>
  <si>
    <t>提供社会服务收益；履职基础、公共服务能力得到提升</t>
  </si>
  <si>
    <t>使用者满意度≥98%</t>
  </si>
  <si>
    <t>林果院脱毒快繁中心实验室条件升级改造项目</t>
  </si>
  <si>
    <t>实验室条件升级改造项目因在规划等原因招标暂停。</t>
  </si>
  <si>
    <t>禽SPF实验动物舍改造</t>
  </si>
  <si>
    <t>完成实验室改造面积230平方米</t>
  </si>
  <si>
    <t>施工期间采取措施，严格控制建筑垃圾、扬尘、噪音，符合国家和北京市相关施工标准。</t>
  </si>
  <si>
    <t>项目实施后可满足SPF实验动物饲养</t>
  </si>
  <si>
    <t>畜牧所中央空调改造项目</t>
  </si>
  <si>
    <t>因单位水源热泵空调系统有一口水源机井损坏。多次尝试修复，未能成功。</t>
  </si>
  <si>
    <t>畜牧所国际合作项目</t>
  </si>
  <si>
    <t>由于疫情原因，国际合作交流受到影响，2021年没有邀请外籍专家来华，所内职工也没有出过访问，未能按照预期开展交流与讨论。</t>
  </si>
  <si>
    <t>营资所农业科技创新与成果展示连栋温室外墙保温维修项目</t>
  </si>
  <si>
    <t>旧墙面砖拆除
旧窗户拆除及清运消纳775平米；墙面抹灰新做
墙体保湿隔热层新作
墙面涂料与防水层新做475平米；断桥铝金属窗户安装300平米；窗户金刚网、防护净化纱窗安装150平米</t>
  </si>
  <si>
    <t>温室开展试验数量达到150余项，增加20%以上</t>
  </si>
  <si>
    <t>温室成为科研试验平台，为农业科研及科普推广提供了良好条件</t>
  </si>
  <si>
    <t>冬季温度可满足作物正常生长要求</t>
  </si>
  <si>
    <t>工程维护期质保期5年</t>
  </si>
  <si>
    <t>职工满意度=100%</t>
  </si>
  <si>
    <t>生草覆盖对葡萄园生物多样性和生态系统功能的影响及其机制研究</t>
  </si>
  <si>
    <t>发表论文1篇；</t>
  </si>
  <si>
    <t>年度总结报告1份</t>
  </si>
  <si>
    <t>与对照相比，生草使葡萄园单位土地经济效益显著提高</t>
  </si>
  <si>
    <t>相对于葡萄园裸露土地，生草覆盖增加了植被盖度，碳固持能力有所增加，葡萄园景观效果得到显著提升，减少了风蚀和沙尘危害。</t>
  </si>
  <si>
    <t>葡萄园生草覆盖所选取的草种为多年生优质草种，可连续多年提供生态服务功能和社会经济效益。</t>
  </si>
  <si>
    <t>2021年北京市创新团队叶类蔬菜团队岗位专家工作经费（病虫害）</t>
  </si>
  <si>
    <t>发表文章3篇，其中SCI2篇，授权发明和使用新型专利各1项</t>
  </si>
  <si>
    <t>开展培训、指导、咨询及技术培训50余次，人员400余人次，建立示范基地2个</t>
  </si>
  <si>
    <t>建立了叶类蔬菜GC-MS/MS智能内置PTV方法测定农药残留技术1项、农药及相关代谢物的测定方法1项、基于QuEChERS-UPLC-MS/MS蔬菜中抗生素的分析检测方法1项、原子吸收石墨炉测定食品中砷新技术1项；完成叶菜品质检测规程2项；完成2份工作报告；</t>
  </si>
  <si>
    <t>通过绿色防控技术的示范推广，提高叶菜营养与安全品质。采用先进技术使各种技术效率得到提升，并提升企业的经济效益。</t>
  </si>
  <si>
    <t>通过多次培训和技术服务于指导，提升了京郊叶菜种植水平，产量和品质得到了技术保障。提高蔬菜质量安全，为合理膳食提供指南。</t>
  </si>
  <si>
    <t>项目开展中，深入绿色发展理念，实施药肥过量使用的有效的控制，保障了蔬菜和环境的安全与可持续发展。</t>
  </si>
  <si>
    <t>示范种植户及其他对接单位95%</t>
  </si>
  <si>
    <t>2022年北京市创新团队叶类蔬菜团队岗位专家工作经费（病虫害）</t>
  </si>
  <si>
    <t>生物炭与荻对滨海盐碱土壤的联合改良及其微生物机制</t>
  </si>
  <si>
    <t>项目负责人离职未执行</t>
  </si>
  <si>
    <t>禽用生物制品GCP研发中心实验动物舍条件建设</t>
  </si>
  <si>
    <t>完成四层实验室改造面积260平方米</t>
  </si>
  <si>
    <t>畜禽健康养殖研究</t>
  </si>
  <si>
    <t>优化体外卵巢模型1个；获得培养基流速、能力物质（血清）等3个参数；研制北京油鸡熟制品及其深加工方法83%；</t>
  </si>
  <si>
    <t>GABA含量和活菌含量提高10倍以上</t>
  </si>
  <si>
    <t>项目实施后可满足GCP方向条件平台的建设</t>
  </si>
  <si>
    <t xml:space="preserve">科研人员预期90% </t>
  </si>
  <si>
    <t>乳酸片球菌高产γ-氨基丁酸发酵条件的研究</t>
  </si>
  <si>
    <t>58.1</t>
  </si>
  <si>
    <t>Kisspeptin诱导断奶乏情母猪发情、排卵的研究</t>
  </si>
  <si>
    <t>育雏期种鸽饲料中微量元素营养配方（铁和锰）的研制及应用</t>
  </si>
  <si>
    <t>58.2</t>
  </si>
  <si>
    <t>北京油鸡盐焗鸡加工工艺及设备研发</t>
  </si>
  <si>
    <t>组学技术在绵山羊繁殖性状研究中的应用-家畜卵巢体外培养系统优化</t>
  </si>
  <si>
    <t>畜禽疫病防控技术研究</t>
  </si>
  <si>
    <t>申请并获得授权发明专利2项；申请专利1项</t>
  </si>
  <si>
    <t>发表文章1篇。发表核心期刊论文1篇</t>
  </si>
  <si>
    <t>合格的实验室制品3批；发表文章接收1篇，予以发表；证实CPV病毒的中和表位序列处于VP2蛋白的143aa-166aa之间；组装成1套检测IBRV病毒的超敏检测试纸条；确定最佳蛋白纯化工艺；参加国内学术交流会1次</t>
  </si>
  <si>
    <t>采用最佳蛋白纯化工艺提升技术效率</t>
  </si>
  <si>
    <t>提升我院社会影响力，促进人民群众对高新农业技术普及</t>
  </si>
  <si>
    <t>对本行业未来发展提供技术支持</t>
  </si>
  <si>
    <t>对企业未来发展提供技术支持</t>
  </si>
  <si>
    <t>犬流感（H3亚型）灭活疫苗（HB株）的实验室工艺研究</t>
  </si>
  <si>
    <t>论文接收，暂未发表</t>
  </si>
  <si>
    <t>抗CPV单克隆抗体组合的研究</t>
  </si>
  <si>
    <t>59.1</t>
  </si>
  <si>
    <t>鸡传染性鼻炎亚单位疫苗抗原蛋白纯化工艺的研究</t>
  </si>
  <si>
    <t>牛传染性鼻气管炎病毒检测试纸条的研发</t>
  </si>
  <si>
    <t>北京市农林科学院农业信息与经济研究所互联网带宽接入项目</t>
  </si>
  <si>
    <t>0.0024(自筹资金）</t>
  </si>
  <si>
    <t>联通带宽200M；电信通带宽100M</t>
  </si>
  <si>
    <t>得到提升</t>
  </si>
  <si>
    <t>公共主页点击量增长率≥10%</t>
  </si>
  <si>
    <t>北京农业信息技术研究中心网络带宽接入</t>
  </si>
  <si>
    <t>中国联通1G带宽接入，中国电信500M宽带接入，中国移动500M宽带接入；全中心700名左右职工和学生网络服务，业务系统用户1500万以上</t>
  </si>
  <si>
    <t>北京市农林科学院院机关互联网接入</t>
  </si>
  <si>
    <t>接入带宽1000M；服务对象规模1000人</t>
  </si>
  <si>
    <t>本项目可在服务期内发挥影响，保障市农科院重要信息系统的安全运行，提升市农科院的公众形象。</t>
  </si>
  <si>
    <t>优质农产品生产管控技术与营养品质评价技术研究　</t>
  </si>
  <si>
    <t>申请专利3项，</t>
  </si>
  <si>
    <t>发表文章5篇，</t>
  </si>
  <si>
    <t>建立卤代多环芳烃新型检测方法1套；农业投入品评价方法1套</t>
  </si>
  <si>
    <t>提高农业生产水平，提升品牌影响力。</t>
  </si>
  <si>
    <t xml:space="preserve">项目执行人员、成果使用人员满意度≥90% </t>
  </si>
  <si>
    <t>邓州杂交小麦育种站科研配套设施修缮工程　</t>
  </si>
  <si>
    <t>因疫情原因及事业单位改革</t>
  </si>
  <si>
    <t>创新能力建设-新兴学科培育</t>
  </si>
  <si>
    <t>新增种质资源10份，创制新种质2份；培育新品系2个；</t>
  </si>
  <si>
    <t>获授权发明专利6项，申请发明专利7项；软件著作权登记9项;出版专著 1 部；</t>
  </si>
  <si>
    <t>发表SCI论文2篇，EI论文1篇；发表核心期刊及以上论文6篇；撰写论文4篇。已完成发表学术论文2篇；发表论文9篇，其中SCI论文7篇，核心论文2篇；</t>
  </si>
  <si>
    <t>培养研究生3名。</t>
  </si>
  <si>
    <t>参加真菌毒素学术会议2次；（1）利用3种不同品种、设置5个攻毒剂量建立犬流感发病模型；（2）1种抗病毒活性大于70%的NTZ衍生物；（3）获得具有结合活性的单克隆抗体6株；1.检测分析粮食样品205份；2.建立了真菌毒素快速检测技术1项；3.分析明确了植物活性物质—橘皮素抑制轮枝镰刀菌产伏马毒素的作用机制；（资源）的指纹图谱；（2）获得半同胞家系3个；（2）获得CLH2、PTC52等2个调控洒金柏叶色变化的关键基因；（4）获得扦插苗和组培苗最佳生根配方共计2个；（5）完成了2017-秦岭34、2016-1-42和2016-23-14等3个创新种质（优系）的评价，并分别在海淀、顺义和延庆进行了定植；（6）总结6个经济林树种环境因子和液流变化分析报告1份；创制2份抗除草剂玉米骨干自交系的基因组编辑技术体系；重测序生菜核心种质材料近300份；1筛选具有较好功能特性的多糖物质2种；已完成基于改进的mask R-CNN+SVM方法建立蛾类害虫识别模型1套，初步平均识别准确率达80%；1.研发自动分类工具 1 个；2.构建领域知识资源库 1 个；3.完成北京农业重点产业发展态势分析报告 2 份； 北京农业科技创新能力评价报告 1 份；4.借助“北京农业智库平台”、 “农科智库”微信公众号等平台发布资讯信息349 条；5.向政府部门提供专报 5份；建立了同时检测南瓜花叶病毒SqMV、黄瓜绿斑驳花叶病毒CGMMV、小西葫芦黄花叶病毒ZYMV、西瓜潜隐病毒CiLCV的单重或多重感染的RT-PCR反应体系；论文已投稿1篇，尚未发表；</t>
  </si>
  <si>
    <t>采用先进技术使各种技术效率得到提升</t>
  </si>
  <si>
    <t>人民群众对农业高新技术知识普及的影响力</t>
  </si>
  <si>
    <t>对本行业未来可持续发展提供技术支撑</t>
  </si>
  <si>
    <t>获得的数据为政府决策者提供技术支撑</t>
  </si>
  <si>
    <t>成果应用单位得到认可</t>
  </si>
  <si>
    <t>几种重要犬病防治制剂的初步研究</t>
  </si>
  <si>
    <t>重要农作物转基因新种质创制</t>
  </si>
  <si>
    <t>65.1</t>
  </si>
  <si>
    <t>农林重大虫害监测预警智能化平台研究与开发</t>
  </si>
  <si>
    <t>65.2</t>
  </si>
  <si>
    <t>智库型农业情报研究与服务体系提升</t>
  </si>
  <si>
    <t>65-3</t>
  </si>
  <si>
    <t>面向科研管理的情报研究与服务能力建设</t>
  </si>
  <si>
    <t>65-4</t>
  </si>
  <si>
    <t>猪牛生殖调控机理及关键技术的研究</t>
  </si>
  <si>
    <t>65.5</t>
  </si>
  <si>
    <t>蔬菜种传病毒高通量检测技术研究</t>
  </si>
  <si>
    <t>论文已投稿，目前正在返稿修订中，尚未发表</t>
  </si>
  <si>
    <t>能量调控食品的研发</t>
  </si>
  <si>
    <t>生物质资源学科建设</t>
  </si>
  <si>
    <t>65.3</t>
  </si>
  <si>
    <t>基因编辑技术创新平台构建</t>
  </si>
  <si>
    <t xml:space="preserve">北京主要林木树种种质创新与生态功能提升
功能提升
北京主要林木树种种质创新与生态
功能提升
</t>
  </si>
  <si>
    <t>生物毒素检测与防控</t>
  </si>
  <si>
    <t>营养强化蔬菜的功能因子与代谢组学分析</t>
  </si>
  <si>
    <t>聚合杂交创制杂交小麦高恢复力亲本</t>
  </si>
  <si>
    <t>鉴定恢复系302份；创制具有广恢复源及高恢复力的恢复系3份；可显著提高杂交小麦恢复系的恢复力4.2%</t>
  </si>
  <si>
    <t>恢复系恢复力得到提升，杂种优势进一步凸显，实现粮食增产</t>
  </si>
  <si>
    <t>职工满意度≥90%</t>
  </si>
  <si>
    <t>创新能力建设—林果种质收集、评价与创制</t>
  </si>
  <si>
    <t>收集资源75份；评价资源940份；筛选优异资源17份；配置杂交组合391个，预计获得杂交种子13万粒，培育杂交及实生后代苗5.9万余株；筛选优株（系）784 个；登记品种1个，鉴定品种6个。</t>
  </si>
  <si>
    <t>发表论文13篇，，其中SCI 7 篇</t>
  </si>
  <si>
    <t>1个葡萄品种登记为良种，6个草莓品种鉴定为良种，这些品种奖加速优良品种的更新速度，促进林果产业可持续发展</t>
  </si>
  <si>
    <t>农业科技情报分析支持系统研发与情报研究</t>
  </si>
  <si>
    <t>因自有资金不足</t>
  </si>
  <si>
    <t>创新能力建设-农业科研基础数据平台建设</t>
  </si>
  <si>
    <t>登记软件著作权1项；申请专利1项</t>
  </si>
  <si>
    <t>发表论文26篇，出版专著1部，获参与制定国家标准1项；建立和完善跨年度管理的、农产品质量与农田环境基础数据1套；发表核心论文1篇；发表1篇SCI论文</t>
  </si>
  <si>
    <t>培养研究生1名；</t>
  </si>
  <si>
    <t>吸引同行专家学者学习200人次。1：农田环境重金属污染物和土壤肥力长期观测点建设。对2017年-2019年确定的定位监控点和长期观测基地进行调研，共采集监测点土壤样品535份，完成了土壤中铅、镉等8种重金属元素的监测工作，已获取有效数据3000条；监测了土壤全氮、有机质、pH等肥力6项，获取有效数据2000余条；监测15份土壤样品中二恶英等有机污染物含量指标；检测30份土壤中抗性基因丰度。农产品质量安全长期观测点建设。2021年共监测127份京郊基地蔬菜样品中50种农药及部分农药代谢产物的监测工作，目前已完成所有样品的测试工作，正在开展数据的总体分析与超标风险的确定；完成北京市大型批发市场和环京村/基地的170份蔬菜样品中70种农药残留的监测工作；完成了235份水果样品的质量安全监测工作，监测项目包括72种农药残留和5种重金属；完成北京地区52份小麦样品和55份玉米样品中43种农药残留监测工作。
2：采用Illumina高通量测序和高通量qPCR技术，对施用畜禽有机肥的4种叶类蔬菜（生菜、小白菜、苦菊、香菜）微生物组（根际土壤、根内生和叶内生）和抗生素抗性组进行了分析。研究结果首次揭示了蔬菜种类对蔬菜内生微生物组中耐药基因多样性和丰度的影响，鉴定了不同蔬菜共有的核心耐药基因及其潜在的宿主微生物；监测有机肥样本20份，监测生物农药样本20份。基于农业园区土壤次生盐渍化趋势明显的问题，针对部分高肥力园区，进行土壤盐分离子组成的监测与分析，探索不同区县和园区次生盐渍化的共性问题。
3：建立和完善跨年度管理的、农产品质量与农田环境基础数据1套。</t>
  </si>
  <si>
    <t>生态环境保护的社会影响力得到提升</t>
  </si>
  <si>
    <t>对农业产业结构调整的持久度得到提升</t>
  </si>
  <si>
    <t>服务基地对监测数据的满意度评价90%</t>
  </si>
  <si>
    <t>创新能力建设-农业科研基础数据平台建设“农产品质量与农田环境基础数据平台建设”</t>
  </si>
  <si>
    <t>土壤与水资源长期定位监测数据平台建设</t>
  </si>
  <si>
    <t>应是结题后3个月内，因疫情尚未验收。</t>
  </si>
  <si>
    <t>北京森林生态质量状况监测基础数据平台建设</t>
  </si>
  <si>
    <t>应是结题后3个月内，因疫情尚未验收，验收 资料已提交。</t>
  </si>
  <si>
    <t>小麦种质资源真实性检测平台及数据库建设</t>
  </si>
  <si>
    <t>北京市退化土地生态系统修复成效长期定位监测站建设</t>
  </si>
  <si>
    <t>玉米种质资源真实性鉴定平台及数据库建设</t>
  </si>
  <si>
    <t>69.3</t>
  </si>
  <si>
    <t>蔬菜种质资源真实性检测平台及数据库建设项目</t>
  </si>
  <si>
    <t>北京市农林科学院房山区农业物联网实训基地建设项目</t>
  </si>
  <si>
    <t>未完成审批流程</t>
  </si>
  <si>
    <t>北京市农林科学院山川科研基地配套基础设施建设项目</t>
  </si>
  <si>
    <t>创新能力建设—动植物种质资源评价与创新</t>
  </si>
  <si>
    <t>收集鉴定种质资源242份；收集和保存月季资源62份，完成32份月季资源的S基因型鉴定和评价；新收集、引进茶用、药用、食用菊花和芳香菊花30余份；收集野生百合资源10份，百合杂交组合选配5个，野生百合资源引种驯化1个；筛选出野大麦核心种质资源10份；1.收集北京地区优质谷子农家种23份；2.引进国内主要生态区的谷子资源500份。</t>
  </si>
  <si>
    <t>申请专利2项</t>
  </si>
  <si>
    <t>发表核心论文3篇。SCI论文5篇；</t>
  </si>
  <si>
    <t>收集整理资源106份；筛选优质抗逆种质12份；采用辐射育种技术创制新种质19份，登记国审新品种1个；</t>
  </si>
  <si>
    <t>采用先进技术对作物新种质创制的效率影响得到提升</t>
  </si>
  <si>
    <t>研究内容以种质资源收集保存为基础，创制新种质、培育新品种，并针对性开展研究，为农业生产建设提供优质资源，对行业的社会影响力</t>
  </si>
  <si>
    <t>成果丰富了种质资源库，为相关作物持续研究奠定了基础，具有很强的持久性，对本行业可持续发展</t>
  </si>
  <si>
    <t>取得上级部门认可</t>
  </si>
  <si>
    <t>玉米种质资源收集保存、评价与创新</t>
  </si>
  <si>
    <t>72.1</t>
  </si>
  <si>
    <t>草种质资源保存、评价与创新</t>
  </si>
  <si>
    <t>72-2</t>
  </si>
  <si>
    <t>大麦属野生种质资源保存、评价与创新</t>
  </si>
  <si>
    <t>72-4</t>
  </si>
  <si>
    <t>优质小麦种质资源鉴定、评价及创新利用</t>
  </si>
  <si>
    <t>72.3</t>
  </si>
  <si>
    <t>北京油鸡品种资源保护、评价和选育创新</t>
  </si>
  <si>
    <t>食用菌种质资源评价、开发利用</t>
  </si>
  <si>
    <t>创新能力建设—动植物种质资源评价与创新(丛枝菌根真菌菌种资源多样性收集与菌种评价)</t>
  </si>
  <si>
    <t>菊花特色资源的收集保存与评价利用</t>
  </si>
  <si>
    <t>72.5</t>
  </si>
  <si>
    <t>生防种质种质资源库建设</t>
  </si>
  <si>
    <t>谷子种质资源保存、评价与创新</t>
  </si>
  <si>
    <t>赏食兼用百合资源收集、鉴定、评价及创新</t>
  </si>
  <si>
    <t>月季种质资源S基因型评价、遗传群体构建</t>
  </si>
  <si>
    <t>白色马蹄莲种质资源的胚性再生及保存利用研究</t>
  </si>
  <si>
    <t>羽衣甘蓝种质资源保存、评价与创新</t>
  </si>
  <si>
    <t>创新能力建设—果蔬节水高效安全生产技术</t>
  </si>
  <si>
    <t>专利9项</t>
  </si>
  <si>
    <t>论文2篇</t>
  </si>
  <si>
    <t>在京津冀地区建立果树高效节水技术示范基地120亩，推广应用1200亩；</t>
  </si>
  <si>
    <t>人工光植物工厂生菜生长适宜光配方1个，适用于纯净水和北方硬水水质的番茄椰糠栽培营养液平衡配方各1个。形成“缓释肥+生物刺激素”营养管理技术1套。构建了温室内番茄、韭菜和芹菜上常发病虫害种类信息表1个。建立番茄、韭菜、芹菜常发病虫害种类鉴定体系3项。建立了韭菜、番茄、芹菜等设施蔬菜苗期保健育苗技术体系3个；建立了韭菜、芹菜上重要病虫害绿色防控关键技术各1项。完成1套第一代营养液自动配制系统的开发，开发白菜水培系统1套。设计番茄防机械伤周转筐1种；确定出蔬菜的采后营养品质及新鲜度维持技术和蔬菜的采后商品化处理及冷链物流技术规程2种；建立蔬菜节水高品质生产技术模式1项；建立示范基地3处；在京津冀地区建立果树高效节水技术示范基地120亩，推广应用1200亩；</t>
  </si>
  <si>
    <t>调亏灌溉和限根栽培，减少了灌溉量，实现了节水；</t>
  </si>
  <si>
    <t>73.1</t>
  </si>
  <si>
    <t>环京津冀果蔬优质高效节水技术研究</t>
  </si>
  <si>
    <t>73.2</t>
  </si>
  <si>
    <t>73.3</t>
  </si>
  <si>
    <t>智慧温室蔬菜轻简高效栽培关键技术研究与集成示范</t>
  </si>
  <si>
    <t>2021年北京市创新团队叶类蔬菜团队岗位专家工作经费（育种）</t>
  </si>
  <si>
    <t>论文1篇，参编著作1部</t>
  </si>
  <si>
    <t>推广已育成快菜、油菜、芹菜、韭菜良种、新品种3000</t>
  </si>
  <si>
    <t>线下培训人数1342人次</t>
  </si>
  <si>
    <t>完善了生菜霜霉病、枯萎病抗性评价技术规程；建立病原菌早期侵染PCR/qPCR定量检测技术，获得叶菜软腐新致病菌特异性PCR及qPCR引物各1对；开发白菜抗根肿病分子标记3个；筛选高产、高品质、休眠、不休眠韭菜品种8个</t>
  </si>
  <si>
    <t xml:space="preserve">2021年现代农业产业技术体系北京市叶类蔬菜创新团队建设经费—岗位专家—余阳俊
</t>
  </si>
  <si>
    <t>74.2</t>
  </si>
  <si>
    <t>科技创新服务能力建设-2021年北京市叶类蔬菜创新团队岗位专家工作经费（育种）</t>
  </si>
  <si>
    <t>创新能力建设—研发基地建设</t>
  </si>
  <si>
    <t>优株、良种筛选草莓2个；月季5份；绿化树种种质资源收集、苗木种植、筛选收集22份，评价10份</t>
  </si>
  <si>
    <t>展示、示范区域200亩</t>
  </si>
  <si>
    <t>开展农业技术培训1012人次</t>
  </si>
  <si>
    <t>展示、示范区域200亩；草莓2个；月季5份；绿化树种种质资源收集、苗木种植、筛选收集22份，评价10份；征集参展单位90家；展示蔬菜优新品种2100个；总展示面积100亩；已完成7份转基因抗旱小麦中试鉴定，11份转基因玉米中试鉴定。对上一年度鉴定方案进行优化和完善</t>
  </si>
  <si>
    <t>开展农业技术培训1012人次；接待参观访问人员416人；科技成果转化社会影响力得到提升；平台鉴定转基因中试材料的服务能力得到提升；平台在抗旱、抗虫、抗除草剂等鉴定和田间管理水平得到提升</t>
  </si>
  <si>
    <t>顺义基地林果花卉资源筛选及栽培技术示范</t>
  </si>
  <si>
    <t>小汤山精准农业与智能装备技术综合示范</t>
  </si>
  <si>
    <t>75.1</t>
  </si>
  <si>
    <t>转基因基地田间中试鉴定技术平台建设</t>
  </si>
  <si>
    <t>通州农场蔬菜新品种研发与展示基地建设</t>
  </si>
  <si>
    <t>创新能力建设—基因组学育种协同创新中心</t>
  </si>
  <si>
    <t>申请发明专利2项，授权发明专利2项</t>
  </si>
  <si>
    <t>SCI论文3篇，核心期刊1篇。</t>
  </si>
  <si>
    <t>1.开发玉米优良性状相关分子标记6个2.挖掘控制白菜抗性或杂优形成的主效QTL，克隆相关功能基因2个3.挖掘控制西瓜品质形成和重要性状的主效QTL，克隆相关功能基1个4.筛选与桃果实重要品质性状相关的基因或非编码RNA</t>
  </si>
  <si>
    <t>年度研究目标重点明确，实现了经费的高效利用，采用先进技术使效率得到提升。</t>
  </si>
  <si>
    <t>科学研究均为针对性研究，为农业生产建设提供优质资源，在相关行业、从业人员中具有一定的社会影响力。</t>
  </si>
  <si>
    <t>研究成果为相关持续研究奠定了良好的基础，具有强的持久性，对本行业未来可持续发展可提供技术支撑。</t>
  </si>
  <si>
    <t>相关研究获得优质作物种质资源，得到认可。</t>
  </si>
  <si>
    <t>创新能力建设—林果病虫害绿色防控协同创新</t>
  </si>
  <si>
    <t>制定果园用药标准或规程2个；生防投入1个品的使用技术指南；病虫害绿色防治技术3套；病虫害防治及信息化服务500人次以上</t>
  </si>
  <si>
    <t>对相关技术进行试验示范，推动病虫害绿色防控水平</t>
  </si>
  <si>
    <t>相关研究成果以论文形式发表，推动林果有害生物防治的发展</t>
  </si>
  <si>
    <t xml:space="preserve"> </t>
  </si>
  <si>
    <t>申报发明专利12项，授权实用新型专利1项，授权实用新型专利1项，申请软件著作权5个</t>
  </si>
  <si>
    <t>发表论文12篇；SCI论文 9篇、核心期刊论文 15篇；学术论文4篇；发表EI论文5篇。</t>
  </si>
  <si>
    <t>染色体加倍率达到45%；获得带胚特异性的荧光标记植株2株；利用生物信息学、原位杂交等技术获得雄性不育关键基因2个；利用15N示踪试验，提出京麦21、BH9613等3份高产杂交小麦品种的氮素利用特性；通过分析氮肥减施对杂交小麦产量的影响和控释氮肥的施用，初步形成杂交小麦氮素减施技术1套；基因编辑材料12份；完成转座子的插入的区域主要是在基因间区，转座子插入覆盖了月季基因组绝大部分染色体。确定了50升生物反应器增殖鸭坦布苏病毒工艺；使用50升细胞生物反应器制备了3批病毒，经检验均达到制备疫苗的标准；制备出3批合格的灭活疫苗，作为实验室制品；按照新兽药注册申报要求，完成了实验室制品的各项质量研究。制备了微流控芯片2个；合成了纳米材料3种。疫苗对鲑鳟鱼的安全性良好，无毒副作用；疫苗对鲑鳟鱼的免疫效力良好，接种后28天评价对虹鳟鱼的免疫保护能够达到44%；疫苗无菌检验合格，在4度冰箱保存6个月免疫效力依然可以达到41%，表明疫苗的保存期可以达到6个月。筛选出1种适合草地贪夜蛾的高效监测装置，样机已研发完成5套，可以正常工作并传输数据；完成2株活性菌株的发酵工艺优化。 完成2株活性菌株发酵产物混合复配建立微生物菌剂制备流程。  组装成1套检测IBRV病毒的超敏检测试纸条；完成养殖场 ARG 的逸散过程和通量报告1份；开展控释肥树脂残膜积累与降解的盆栽实验和田间微区实验（360d和480d）；完成改性蛭石覆盖CH4和NH3减排机理报告1份。提交年度总结报告1份；开展了基于苗带自动喂苗与挠性圆盘夹苗装置运动过程理论分析，研制了基于苗带的甘薯裸苗喂苗装置和基于电机驱动的挠性圆盘栽植装置各1套，研发了基于双电机控制的甘薯裸苗自动喂苗、栽植控制系统1套；设计了甘薯裸苗自动移栽试验样机1台，能够一次性完成起垄、喂苗、移栽和覆土镇压等作业过程。申请发明专利1项、实用新型专利1项，获得软件著作权1项。建立文本语义解析模型1套；</t>
  </si>
  <si>
    <t>年度研究目标重点明确，实现了经费的高效利用，采用先进技术使效率得到提升</t>
  </si>
  <si>
    <t>针对性开展研究，为农业生产建设提供优质资源，在相关行业、从业人员中具有一定的社会影响力</t>
  </si>
  <si>
    <t>成果为相关持续研究奠定了基础，具有很强的持久性，对本行业未来可持续发展提供技术支撑</t>
  </si>
  <si>
    <t>取得上级部门的认可</t>
  </si>
  <si>
    <t>葡萄果粒形态建成的分子遗传机制研究</t>
  </si>
  <si>
    <t>基于多源数据融合的农业热点前沿主题识别与实证研究</t>
  </si>
  <si>
    <t>利用基因编辑技术创制芸薹属单倍体诱导系的研究</t>
  </si>
  <si>
    <t xml:space="preserve">北京市养殖场空气中抗生素抗性基因排放通量及逸散传播 </t>
  </si>
  <si>
    <t>因通量计算过程延误，未能及时发表文章。经过调整文章已经在2022年2月发表</t>
  </si>
  <si>
    <t>78.2</t>
  </si>
  <si>
    <t>京科968对叶螨的抗性评价与分子机制研究</t>
  </si>
  <si>
    <t>78.3</t>
  </si>
  <si>
    <t xml:space="preserve"> 复杂作业环境下小方捆机作业质量在线检测方法与装置研究</t>
  </si>
  <si>
    <t>78.4</t>
  </si>
  <si>
    <t>甘薯裸苗精准栽植智能化关键技术与装备研究</t>
  </si>
  <si>
    <t>论文已投稿，正在评审中</t>
  </si>
  <si>
    <t>78.5</t>
  </si>
  <si>
    <t>小麦单倍体诱导系诱导技术体系构建</t>
  </si>
  <si>
    <t>78.6</t>
  </si>
  <si>
    <t>CSN5a调控FOC1介导的甘蓝抗枯萎病分子机制解析</t>
  </si>
  <si>
    <t>78.7</t>
  </si>
  <si>
    <t>重大入侵害虫草地贪夜蛾关键防控技术研究</t>
  </si>
  <si>
    <t>78.8</t>
  </si>
  <si>
    <t>基于西瓜微生物组分析的抗根结线虫微生物菌剂研发</t>
  </si>
  <si>
    <t>78.1</t>
  </si>
  <si>
    <t>畜禽舍有害气体高精度激光光谱检测方法研究与设备研制</t>
  </si>
  <si>
    <t>养殖场污水酸改性蛭石覆盖甲烷和氨气协同减排技术研发及机理研究</t>
  </si>
  <si>
    <t>氮高效杂交小麦品种筛选及配套减氮栽培技术研究</t>
  </si>
  <si>
    <t>萝卜肉质根膨大及形状调控关键基因的挖掘</t>
  </si>
  <si>
    <t>温度影响葡萄座腔菌致病力的机理研究</t>
  </si>
  <si>
    <t>即食果蔬中三种食源性致病菌微流控芯片高通量快速检测方法研究</t>
  </si>
  <si>
    <t>小麦光温敏雄性不育关键基因克隆与功能鉴定</t>
  </si>
  <si>
    <t>控释肥树脂残膜降解特征及其对土壤微生态的影响</t>
  </si>
  <si>
    <t>填闲高粱防治根结线虫技术、机理与示范--主持</t>
  </si>
  <si>
    <t>青椒采后品质劣变的调控技术及其机理研究</t>
  </si>
  <si>
    <t>鸭坦布苏病毒病灭活疫苗(EB66细胞源）制备工艺的研究与中间试制</t>
  </si>
  <si>
    <t>反转录转座子加快月季花色变异机理研究</t>
  </si>
  <si>
    <t>7～21日龄乳鸽专用代乳料及自动哺育系统的研发</t>
  </si>
  <si>
    <t>鲑鳟鱼传染性造血组织坏死病灭活疫苗产业化关键技术的研究</t>
  </si>
  <si>
    <t>检测牛传染性鼻气管炎病毒的荧光免疫层析试纸条的研制</t>
  </si>
  <si>
    <t>玉米南方锈病抗性基因RppM的图位克隆与功能分析</t>
  </si>
  <si>
    <t>智能称重系统及其在基质栽培中应用研究</t>
  </si>
  <si>
    <t>基于纳米磁珠介导花粉转染法开发新型高效的玉米转化体系</t>
  </si>
  <si>
    <t>西瓜连作病害的链霉菌生防机理研究及高效产品开发</t>
  </si>
  <si>
    <t>京津冀农产品产地土壤重金属污染高风险区识别技术研究</t>
  </si>
  <si>
    <t>农业科技协同攻关与应用-环京北部农业景观配置对不同类群生物多样性的影响</t>
  </si>
  <si>
    <t>北京油鸡新配套系关键营养参数与智能配方系统研究</t>
  </si>
  <si>
    <t>农田环境中微塑料污染监测与生物累积研究</t>
  </si>
  <si>
    <t>现代农业科研院所建设与发展培训</t>
  </si>
  <si>
    <t>蔬菜南繁基地农机具设备购置</t>
  </si>
  <si>
    <t>平谷区国家现代农业产业园油鸡种业工程项目配套基础设施建设</t>
  </si>
  <si>
    <t>房舍建筑2432.2平方米；新增设备1台</t>
  </si>
  <si>
    <t>年供雏鸡能力达到50万只；存栏能力达到1.3万只</t>
  </si>
  <si>
    <t>创新能力建设—储备性研究</t>
  </si>
  <si>
    <t>申请发明专利19项；授权发明专利1项；申请软件著作权登记2项；参编出版国际合作专著1项，</t>
  </si>
  <si>
    <t>发表SCI论48篇；核心期刊论文17篇；发表学术论文4篇；发表EI论文4篇</t>
  </si>
  <si>
    <t>完成微塑料对典型三唑类杀菌剂在土壤生态系统中立体选择性环境行为的影响研究；完成年度进展报告1份；制定操作规程1套；国际学术会议 1次、筛选了339个核心品质位点；从甘蓝主产区分离到了12 个野油菜黄单胞菌株，利用 MLST 和 core pan 全基因组分析，将分离到的菌株分为三个亚型；完成1000份品种80个KASP功能标记指纹；200份品种表型数据；创制优良糯玉米自交系2个；
鉴定出甜味糯优良新品种2个，其籽粒中糖度较较原有普通糯玉米品种（以生产上推广面积最大的糯玉米品种京科糯2000为对照）提高2度。1. 开发抗病紧密连锁标记或功能标记1个；2. 获得151个受青枯菌持续诱导上调表达的差异表达基因；3、研制高效分子辅助育种技术体系，对442份优异自交系完成前景和背景的基因型精准鉴定；三代测序数据 1套 ；全部基因组组装版本 1个；绿色农药 4种；目标1：采集并检测了京津冀地区畜禽养殖场粪便样品中抗生素和抗性基因50余份；完成北京设施土壤微塑料赋存特征报告1份，获得神农中华农业科技奖1项；已经在河北省怀来县建立面积约为600 m2的柳枝稷种植试验示范点1个。营养液消毒和栽培空间环境消毒设备构建方案各1套；已建立建立冷链流通过程多源信息耦合感知与动态协同调控模型1套</t>
  </si>
  <si>
    <t>年度研究目标重点明确，实现了经费的高效利用，采用先进技术使效率得到提升；为农业生产建设提供优质资源，在相关行业、从业人员中的社会影响力；持久度成果为相关持续研究奠定了基础，对本行业未来可持续发展提供技术支撑</t>
  </si>
  <si>
    <t>上级部门取得认可</t>
  </si>
  <si>
    <t>益生菌调控猪日粮氮代谢的研究与应用</t>
  </si>
  <si>
    <t>甜樱桃带花容器大苗繁育技术研究</t>
  </si>
  <si>
    <t>北京市部分园林绿化树种耗水特征研究</t>
  </si>
  <si>
    <t>北京市设施蔬菜产业升级问题研究</t>
  </si>
  <si>
    <t xml:space="preserve">北京市国槐尺蠖绿色防控关键技术研究 </t>
  </si>
  <si>
    <t>82.6</t>
  </si>
  <si>
    <t>无土栽培营养液消毒技术研究与应用</t>
  </si>
  <si>
    <t>82.8</t>
  </si>
  <si>
    <t>玉米高效遗传转化自交系LH244的全基因组测序及应用</t>
  </si>
  <si>
    <t>82.10</t>
  </si>
  <si>
    <t>葡萄对可可毛色二孢菌关键效应子LtEs的免疫应答机制解析</t>
  </si>
  <si>
    <t>82.11</t>
  </si>
  <si>
    <t>基于过硫酸盐高级氧化技术对有机粪肥中抗生素的降解研究</t>
  </si>
  <si>
    <t>82.1</t>
  </si>
  <si>
    <t>甜味糯鲜食玉米新品种选育及应用</t>
  </si>
  <si>
    <t>82.2</t>
  </si>
  <si>
    <t>北京山地4种林分水质效应研究</t>
  </si>
  <si>
    <t>82.3</t>
  </si>
  <si>
    <t>NDV和H9亚型AIV抗原悬浮培养技术及效力评价研究</t>
  </si>
  <si>
    <t>基于种皮“常温干法”分离的核桃仁加工增值关键技术研究</t>
  </si>
  <si>
    <t>82.7</t>
  </si>
  <si>
    <t>“禁抗”对养殖环境抗生素及抗性基因污染特征影响及其控制技术研究</t>
  </si>
  <si>
    <t>设施土壤的微塑料赋存特征及来源分析</t>
  </si>
  <si>
    <t>82.9</t>
  </si>
  <si>
    <t>樱桃叶斑类病害多发性机制解析与广谱抗源挖掘</t>
  </si>
  <si>
    <t>萝卜NWB-CMS育性恢复基因Rfn1的克隆及优异种质创制</t>
  </si>
  <si>
    <t>作物植株3D重建及生物量空间分布测算方法研究</t>
  </si>
  <si>
    <t>82.12</t>
  </si>
  <si>
    <t>建植柳枝稷对半干旱沙荒地土壤的改良效果研究</t>
  </si>
  <si>
    <t>82.13</t>
  </si>
  <si>
    <t>基于多组学的可可毛色二孢菌分泌性小分子挖掘及其致病功能解析</t>
  </si>
  <si>
    <t>野牛草性别鉴定及雌雄株繁殖对策研究</t>
  </si>
  <si>
    <t>基于Hydrus模型的鲜食玉米根区水分模拟与精准决策研究　</t>
  </si>
  <si>
    <t>基于逆境胁迫的杂交小麦种子活力变化与评价</t>
  </si>
  <si>
    <t>我国小麦审定品种中部分重要性状功能基因的遗传组成分析</t>
  </si>
  <si>
    <t>桃糖酸相关互作位点聚合选择与风味改良</t>
  </si>
  <si>
    <t>香菇不同交配型细胞核特异性调控生长发育的机制研究</t>
  </si>
  <si>
    <t>改性生物基包膜尿素的中试放大制备及应用研究</t>
  </si>
  <si>
    <t>电化学预富集-SERS-光催化降解用于粮食中多种真菌毒素可循环检测的研究</t>
  </si>
  <si>
    <t>白菜黄萎病抗病机理研究和广谱抗病种质创制</t>
  </si>
  <si>
    <t>类胡萝卜素对月季花色形成的作用及关键调节基因鉴定</t>
  </si>
  <si>
    <t>轻简化尾菜就地处理设备及应用工艺研究</t>
  </si>
  <si>
    <t>农用生物质废弃物降解菌群快速启动及发酵参数调控</t>
  </si>
  <si>
    <t>水体重金属LIBS光谱快速检测技术研究与传感器实现</t>
  </si>
  <si>
    <t>畜禽水产品流通过程区块链溯源技术研究</t>
  </si>
  <si>
    <t>温室番茄整枝机器人关键执行部件研发</t>
  </si>
  <si>
    <t>沙荒地植被恢复的微生物驱动机制研究</t>
  </si>
  <si>
    <t>创新能力建设—储备性研究-土壤微生物调控草地凋落物呼吸温度敏感性的机理研究</t>
  </si>
  <si>
    <t>82-5</t>
  </si>
  <si>
    <t>基于机器视觉的田间秸秆覆盖率在线检测关键技术与装置研究</t>
  </si>
  <si>
    <t>82-4</t>
  </si>
  <si>
    <t xml:space="preserve"> 野油菜黄单胞菌效应蛋白 XopR 调控甘蓝免疫的分子机理</t>
  </si>
  <si>
    <t>82-2</t>
  </si>
  <si>
    <t>辣椒抗青枯病基因图位克隆及绿色优质辣椒新品种培育</t>
  </si>
  <si>
    <t>82-1</t>
  </si>
  <si>
    <t>猪精液冷冻保护剂优化及其抗冷冻损伤机制研究</t>
  </si>
  <si>
    <t>农田地膜残留微塑料对三唑类杀菌剂吸附特征及立体选择性行为影响研究</t>
  </si>
  <si>
    <t>院学科建设研究</t>
  </si>
  <si>
    <t>创新能力建设—乡村振兴研究</t>
  </si>
  <si>
    <t>发表学术论文18篇，出版著作3部；</t>
  </si>
  <si>
    <t>丰富乡村振兴的学术成果、为科研人员、企业和政府相关部门乡村振兴工作提供支撑。</t>
  </si>
  <si>
    <t>提升了中心人员科研水平和服务能力，推动了乡村振兴理论与实践工作。</t>
  </si>
  <si>
    <t>政府机构人员、科研人员、企业等任务委托方对成果满意度</t>
  </si>
  <si>
    <t>畜牧所兽医实验动物中心</t>
  </si>
  <si>
    <t>因不符合城市规划退让红线和拆一建一的规划要求。</t>
  </si>
  <si>
    <t>创新能力建设—动物健康养殖及疫病防控关键技术的研究</t>
  </si>
  <si>
    <t>申报发明专利5项</t>
  </si>
  <si>
    <t>发表核心及以上论文15篇；撰写论文1篇，因涉密，发表延期</t>
  </si>
  <si>
    <t>培训基层技术人员110人次</t>
  </si>
  <si>
    <t>疫苗未来应用到养鸡场将产生一定的社会效益</t>
  </si>
  <si>
    <t>本课题研制的防控疫苗及益生菌具有良好的安全性和有效性，为保障畜禽养殖业食品安全提供了新手段</t>
  </si>
  <si>
    <t>研制的疫苗及益生菌制剂应用于生产效果良好，养殖环境明显改善。</t>
  </si>
  <si>
    <t>动物健康养殖（马立克氏病病毒CVI988与鸡传染性法氏囊病毒重组疫苗的研究）</t>
  </si>
  <si>
    <t>抗犬瘟热病毒病H蛋白单链抗体的制备及鉴定</t>
  </si>
  <si>
    <t>85.3</t>
  </si>
  <si>
    <t>鸽副粘病毒病灭活疫苗的临床效力研究（课题三）</t>
  </si>
  <si>
    <t>论文已投稿，因论文涉密，发表延期</t>
  </si>
  <si>
    <t>85.5</t>
  </si>
  <si>
    <t>创新能力建设—动物健康养殖及疫病防控关键技术的研究（课题五）</t>
  </si>
  <si>
    <t>85.7</t>
  </si>
  <si>
    <t>外泌体利于禽偏肺病毒传递和复制的分子机制研究（课题七）</t>
  </si>
  <si>
    <t>85.4</t>
  </si>
  <si>
    <t>动物健康养殖及疫病防控关键技术的研究</t>
  </si>
  <si>
    <t>创新能力建设—动物健康养殖及疫病防控关键技术的研究-动物健康养殖及疫病防控关键技术研究--子课题8:猪源益生菌的代谢规律及利用技术研究</t>
  </si>
  <si>
    <t>创新能力建设—动物健康养殖及疫病防控关键技术的研究-鸡新城疫、传染性支气管炎、传染性法氏囊病
三联灭活疫苗的深入研究</t>
  </si>
  <si>
    <t>创新能力建设—农产品加工与营养健康协同创新中心</t>
  </si>
  <si>
    <t>申请专利11件；</t>
  </si>
  <si>
    <t>发表核心期刊以上29篇，其中SCI论文16篇；</t>
  </si>
  <si>
    <t>培养硕士研究生3名。</t>
  </si>
  <si>
    <t>技术培训、指导100人次；</t>
  </si>
  <si>
    <t>开展产业化技术示范：建立鲜切果蔬示范基地1个，示范量200吨以上；在冬储蔬菜主产区建贮藏示范基地3个，示范量200万斤以上；</t>
  </si>
  <si>
    <t>提高我院农产品加工在同行中的影响力，发展成为农科院标志性学科之一。</t>
  </si>
  <si>
    <t>提升我国果蔬农产品加工的技术水平，建立精深加工与初级加工农产品的技术规范，对活性因子开展营养健康的基础研究，为产品开发提供理论基础，满足人民多层次的健康需求，同时促进农业一二三产业融合发展。</t>
  </si>
  <si>
    <t>创新能力建设—农林复合体系模式研究与示范</t>
  </si>
  <si>
    <t>筛选出适宜在林下栽培的食用菌品种3个：榆黄菇、黑木耳、香菇；特色花卉品种3个：百合、菊花、玫瑰；优良草本地被植物3个：四季青绿苔草、秀发披针叶苔草，狼尾草；固土保水植物品种3个：金银花、欧李、丹参。</t>
  </si>
  <si>
    <t>申请发明专利5项，授权1项</t>
  </si>
  <si>
    <t>发表SCI论文3篇，核心期刊论文10篇</t>
  </si>
  <si>
    <t>模式示范420亩</t>
  </si>
  <si>
    <t>筛选出适宜在林下栽培的食用菌品种3个：榆黄菇、黑木耳、香菇；特色花卉品种3个：百合、菊花、玫瑰；优良草本地被植物3个：四季青绿苔草、秀发披针叶苔草，狼尾草；固土保水植物品种3个：金银花、欧李、丹参。模式示范420亩</t>
  </si>
  <si>
    <t>林下食用菌优良品种及配套技术亩产值可达上万元；在林下种植耐阴性强的功能花卉茶菊和百合，亩均收益可达4000元；低密度放养北京油鸡每只鸡年纯收入70元以上。</t>
  </si>
  <si>
    <t>多种林下经济结合模式可改善园区环境，具有明显的生态效益，提升了园区品质和环境功能，符合健康种养殖和肉蛋产品绿色生产的标准要求。</t>
  </si>
  <si>
    <t>示范园区满意度80%</t>
  </si>
  <si>
    <t>创新能力建设—作物表型组学协同创新</t>
  </si>
  <si>
    <t>获得授权专利12项，新申请国家专利4项，其中发明专利2项，外观设计专利2项并获取授权，获得软件著作权登记3项；出版专著1部；</t>
  </si>
  <si>
    <t>发表课题第一标注论文8篇（其中SCI收录4篇），其它标注论文5篇（其中SCI收录3篇）；</t>
  </si>
  <si>
    <t>培养硕/博士研究生8名，青年学术带头人3人，博士后1名;在读博士生樊江川获得北京市科技新星资助；</t>
  </si>
  <si>
    <t>在读博士生樊江川获得北京市科技新星资助；张颖获得北京市农林科学院第五届青年学术论坛一等奖；课题组联合国内外优势研究团队在Frontiers in Plant Science（JCR-Q1，5.754）和Agromony（JCR-Q1，3.417）两个SCI期刊创办了植物表型专刊；依托该项目研发的“高通量三维激光雷达成像表型测量系统LQ-CropLidar” 获第48届日内瓦国际发明展银奖。规范1套；数据库1个；模型2套</t>
  </si>
  <si>
    <t>显著提升室内、温室、田间多生境作物表型信息采集的效率与解析精度，降低数据采集成本</t>
  </si>
  <si>
    <t>促进现代农业育种信息化、智慧栽培技术进步</t>
  </si>
  <si>
    <t>对育种环节中性状筛选、遗传解析、栽培中品种鉴定及评价等技术方法效率的提高具有持续的推动作用</t>
  </si>
  <si>
    <t>服务对象满意度在后续工作中进一步提升</t>
  </si>
  <si>
    <t>果蔬重大病虫害成灾机制及绿色防控技术创新</t>
  </si>
  <si>
    <t>疫情原因，科研工作受到了影响。</t>
  </si>
  <si>
    <t>创新能力建设—产业研究院及国家基金培育</t>
  </si>
  <si>
    <t>软件著作权取得1项；申请发明专利1项</t>
  </si>
  <si>
    <t>发表SCI/EI检索的学术论文9篇，申请国家发明专利3项；发表论文3篇；核心期刊论文1篇；研究成果发表论文3篇：</t>
  </si>
  <si>
    <t>示范推广优质特色差异化西甜瓜新品种5个</t>
  </si>
  <si>
    <t>开展技术培训及田间指导；推广西瓜新品种5个;建立示范基地2个;开展技术培训及田间指导；完成319份桃种质资源的二代重测序，并开发果实大小、果实带皮硬度、果实去皮硬度、果肉粘性等性状分子标记一批。
完成2个桃特异资源99北17-7（可结实单倍体）与96-5-9（不能结实单倍体）的三代从头组装测序+Hi-C分析，并完成序列的从头组装，得到高质量桃单倍体基因组精细图。
获得5份桃三倍体种质，鉴定出极端耐寒自交系8个;极端敏寒自交系18个；采集及分析温室土壤抗生素和抗性基因共 50 份以上；撰写温室畜禽粪肥施用后抗生素和抗性基因的消解规律报告。建立了一种基于XGOST的蛋种鸡呼吸道疾病识别方法;建立了一种基于多特征融合的蛋鸡发声识别模型;</t>
  </si>
  <si>
    <t>新品种增产，农民受益</t>
  </si>
  <si>
    <t>服务对象满意度≥90%</t>
  </si>
  <si>
    <t>西甜瓜产业研究院</t>
  </si>
  <si>
    <t>玉米黄酮异荭草素合成通路关键基因ZmCGT1功能解析</t>
  </si>
  <si>
    <t>玉米耐寒QTLs（quantitative trait loci）挖掘</t>
  </si>
  <si>
    <t>γ-GGT调控大蒜绿变前体物质积累的关键因子及靶点激活机制研究</t>
  </si>
  <si>
    <t>北京桃产业技术研究院</t>
  </si>
  <si>
    <t>基于机器视觉的水稻稻瘟病抗性鉴定方法研究</t>
  </si>
  <si>
    <t>日光温室黄瓜霜霉病菌识别计数方法</t>
  </si>
  <si>
    <t>粪肥施用对温室土壤抗生素抗性基因转运及驱动影响机制研究</t>
  </si>
  <si>
    <t>蛋种鸡音频特征规律及声纹识别模型研究</t>
  </si>
  <si>
    <t>红光处理降低鲜切西瓜水渍化损伤分子机制的研究</t>
  </si>
  <si>
    <t>林果病虫害发生规律及绿色防控关键技术集成与应用</t>
  </si>
  <si>
    <t>创新能力建设—北京蔬菜种质库资源繁育、优选与创新</t>
  </si>
  <si>
    <t>申报、获得国家专利共计20项</t>
  </si>
  <si>
    <t>核心期刊以上论文22篇</t>
  </si>
  <si>
    <t>种质资源库库存种子的繁种与更新资源1007份；收集种质资源14份，筛选优异种质资源131份，创制优异育种材料53份；开发相关分子标记9个，产出DH株410株.提供评价报告1份；获得无损检测技术1个</t>
  </si>
  <si>
    <t>筛选和创制了一批主要蔬菜作物优异基因源、优异种质和优良育种材料。农户经济收益得到了提高，提高了农科院的社会影响力。</t>
  </si>
  <si>
    <t>具有复合抗性的优异种质应用于品种选育后可以降低农药施用，促进了蔬菜种质资源的高效利用，为蔬菜种质改良提供了技术基础。提高我国蔬菜产业的国际竞争力，社会效益显著。</t>
  </si>
  <si>
    <t>筛选及创制出的优异种质及材料在育种工作中应用良好，建立的与筛选及创制相关的应用技术方法的使用满意度达到100%以上；从研究进度执行、成果的完整性、符合性、创新性及课题的内部协调等方面总体满意度100%。</t>
  </si>
  <si>
    <t>生防种质资源挖掘利用及产品开发</t>
  </si>
  <si>
    <t>食用菌新品种选育及加工产品开发</t>
  </si>
  <si>
    <t>植环所河北涿州科研实验基地建设工程（一期）</t>
  </si>
  <si>
    <t>受疫情影响，暂停开工</t>
  </si>
  <si>
    <t>受疫情影响，暂停开工；已申请财政项目</t>
  </si>
  <si>
    <t>葡萄种植区5亩</t>
  </si>
  <si>
    <t>为科研人员完成国家重大基础研究项目、农业行业专项、北京市科委重大科技项目等科技项目提供必要的硬件条件支撑</t>
  </si>
  <si>
    <t>提供稳定的试验用地；签订试验用地租赁合同</t>
  </si>
  <si>
    <t>试验人员满意度95%</t>
  </si>
  <si>
    <t>植环所科研实验中试平台改造升级工程</t>
  </si>
  <si>
    <t>按照实际情况执行，维修为主</t>
  </si>
  <si>
    <t>每年按照新项目申请</t>
  </si>
  <si>
    <t>改造修缮实验室面积450平方米；改造修缮温室面积350平方米</t>
  </si>
  <si>
    <t>增强科研实验保障能力和水平，进一步提升实验数据多元化和精准度有所提升</t>
  </si>
  <si>
    <t>完善和优化科研实验平台功能布局有效完善</t>
  </si>
  <si>
    <t>为科学研究提供强有力条件支撑提供支撑</t>
  </si>
  <si>
    <t>北京市农林科学院南繁实验基地科研配套设施改造工程</t>
  </si>
  <si>
    <t>改革与发展项目—林果院—林果科技创新与产业化</t>
  </si>
  <si>
    <t>登记品种1个，鉴定品种6个</t>
  </si>
  <si>
    <t>申报专利8项， 获得授权专利8项</t>
  </si>
  <si>
    <t>发表论文74篇，其中SCI收录28篇，主编或参编出版论著9部</t>
  </si>
  <si>
    <t>获得获科技成果奖励3项，包括山西省科技进步奖一等奖1项（第二完成单位），神农中华农业科技奖二等奖1项（第二完成单位）、三等奖1项</t>
  </si>
  <si>
    <t>制定乡村振兴林果科技支撑帮扶方案，通过新品种、新技术的推广位为郊区林果产业提供科技支撑；参与集体经济薄弱村帮扶，通过产业规划、技术示范、产品包装等引导集体经济薄弱村发展。</t>
  </si>
  <si>
    <t>为北京及京津冀城市森林规划及健康经营提供理论依据，为首都生态建设提供数据和科技支撑</t>
  </si>
  <si>
    <t>改革与发展项目—蔬菜中心—蔬菜种质创新与提质增效关键技术研究</t>
  </si>
  <si>
    <t>申请发明专利14项</t>
  </si>
  <si>
    <t>发表研究论文28篇，其中SCI论文15篇；</t>
  </si>
  <si>
    <t>培养博士后、研究生8名</t>
  </si>
  <si>
    <t>鉴定或克隆控制西瓜高β-胡萝卜素、韭菜品质、芜菁肉质根膨大、甜瓜果长、萝卜肉质根皮色、马蹄莲抗软腐病等的QTL、功能基因或表观调控因子16个。开发芜菁肉质根膨大、甜瓜果长、萝卜肉质根皮色等功能基因标记2个 。创制西瓜高β-胡萝卜素、西瓜抗果腐病、大葱抗除草剂、白菜抗病毒和除草剂等蔬菜新种质14份。评价筛选营养强化或多抗南瓜、茄子、辣椒等蔬菜种质12份。配置南瓜、茄子、辣椒等蔬菜优质、抗病、抗逆组合160个。获得南瓜、茄子、辣椒等蔬菜具有推广潜力的新组合8个。南瓜、茄子、辣椒等蔬菜新品种示范推广面积51亩。检测花椰菜、青花菜、芥蓝品种等蔬菜作物品种纯度和品种真实性样品130份。确定植物工厂生菜最佳光质配方1个。研发提升韭菜硫化合物丰度的新型无土栽培调控技术1项。建立用于果蔬微孔包装的3D数字模拟工具模型1套。</t>
  </si>
  <si>
    <t>开展前沿育种技术和蔬菜新品种选育研究，构建从种子到餐桌的全产业链蔬菜高效安全生产整体解决方案，支撑蔬菜种业与产业的健康发展，具有重
大社会效益。</t>
  </si>
  <si>
    <t>项目培育的蔬菜品种适应性强，抗病抗逆性强的优良品种，在生产过程中可以减少农药等施用量，降低蔬菜生产对环境的污染，具有良好的生态效益。</t>
  </si>
  <si>
    <t>项目将推进成果转化与产业化开发，服务与支撑蔬菜产业可持续发展，成为带动产业发展的主要技术支撑点与服务平台。</t>
  </si>
  <si>
    <t>收益对象满意度预期达到95%</t>
  </si>
  <si>
    <t>畜牧试验基地土地租赁地上物补偿</t>
  </si>
  <si>
    <t>补偿协议1份</t>
  </si>
  <si>
    <t>补偿双方人员满意度≥98%</t>
  </si>
  <si>
    <t>改革与发展项目—玉米中心—玉米优新种质创制及品种培育</t>
  </si>
  <si>
    <t>创制玉米优新种质100份，选育优良自交系10个，选育并通过审定玉米品种10个</t>
  </si>
  <si>
    <t>获国家发明专利7项。</t>
  </si>
  <si>
    <t>发表论文15篇,其中SCI论文5篇。</t>
  </si>
  <si>
    <t>申请植物新品种权15项。</t>
  </si>
  <si>
    <t>新品种示范推广实现农业增效农民增收</t>
  </si>
  <si>
    <t>新品种示范推广实现节水节药节肥、降低环境污染</t>
  </si>
  <si>
    <t>促进我国玉米育种技术创新和发展</t>
  </si>
  <si>
    <t>改革与发展项目—信息中心-作物绿色智慧生产与数字文创关键技术设备研发　</t>
  </si>
  <si>
    <t>申请国家专利7项；获得软件著作权7项。</t>
  </si>
  <si>
    <t>发表论文8篇，其中SCI/EI检索4篇；</t>
  </si>
  <si>
    <t>显著提高作物表型监测效率，降低人工投入成本，减少农药投入成本</t>
  </si>
  <si>
    <t>项目成果为不同环境条件下的作物生产管理提供样板，提供数字化、可视化展示平台，提升了行业影响力和社会效益</t>
  </si>
  <si>
    <t>作物智能化栽培管理云平台和多功能植保机的研发</t>
  </si>
  <si>
    <t>项目成果为当前作物育种和栽培科研及生产中迫切需要的技术装备，预期在未来5年内保持先进性，并在5-10年内具有持久的经济效益</t>
  </si>
  <si>
    <t>农业生产管理人员、休闲农业开发人员等使用人员的满意度93%</t>
  </si>
  <si>
    <t>南繁试验基地农业设施及药肥雾化系统建设项目</t>
  </si>
  <si>
    <t>蔬菜研究中心科研创新能力提升项目</t>
  </si>
  <si>
    <t>改革与发展项目—北京市农林科学院植物营养与资源研究所资源与环境科研能力储备性研究</t>
  </si>
  <si>
    <t>专利2项</t>
  </si>
  <si>
    <t>文章5篇</t>
  </si>
  <si>
    <t>培养青年科技骨干2人；培养学生1人</t>
  </si>
  <si>
    <t>土壤养分指标有所改善，节水节肥效果突显。</t>
  </si>
  <si>
    <t>扶持对象收入显著提高；轻简化技术减少劳动力投入，解决农村老龄化问题；绿色投入确保食品安全和人民健康。</t>
  </si>
  <si>
    <t>绿色投入，降低水土气生环境污染风险；废弃物资源化利用促进生态环境良性循环。</t>
  </si>
  <si>
    <t>政策有支持，经费有保障，试验基地、实验室、人才队伍等科研条件的不断提升为项目持续开展提供支撑。</t>
  </si>
  <si>
    <t>改革与发展项目—装备中心—作物信息无损检测关键技术与设备研发</t>
  </si>
  <si>
    <t>专利5项；软著2项</t>
  </si>
  <si>
    <t>论文3篇；核心期刊1篇</t>
  </si>
  <si>
    <t>种子与果实信息无损设备经济性得到提升</t>
  </si>
  <si>
    <t>种子与果实信息无损设备社会影响力得到提升</t>
  </si>
  <si>
    <t>经济效益持久度得到提升</t>
  </si>
  <si>
    <t>相应满意度≥95%</t>
  </si>
  <si>
    <t>改革与发展项目—畜牧所—动物饲养与疫病防控</t>
  </si>
  <si>
    <t>申请发明专利1项</t>
  </si>
  <si>
    <t>SCI论文2篇；核心期刊论文6篇</t>
  </si>
  <si>
    <t>满足种鸽繁育过程中钙磷的营养需要；药物抗病毒和CPV感染机能提升</t>
  </si>
  <si>
    <t>鸡肉营养成分的认知度提高；CPV的潜在的药物靶点治疗效果提升</t>
  </si>
  <si>
    <t>实验基地满意</t>
  </si>
  <si>
    <t>CPV感染动物模型的建立与治疗用小分子药物药效评估-苏霞</t>
  </si>
  <si>
    <t>运用酵母双杂交系统筛选与犬细小病毒蛋白存在相互作用的宿主蛋白-杨兵</t>
  </si>
  <si>
    <t>候选miRNAs在体外抑制CPV复制分子机制研究-周宏专</t>
  </si>
  <si>
    <t>鸭坦布苏病毒病灭活疫苗（细胞源）血清学效力检验方法的研究</t>
  </si>
  <si>
    <t>因为换了主持人，论文延期发表</t>
  </si>
  <si>
    <t>107.1</t>
  </si>
  <si>
    <t>长效缓释曲普瑞林诱导母猪发情同步化研究</t>
  </si>
  <si>
    <t>107.2</t>
  </si>
  <si>
    <t>北京油鸡母鸡营养滋补活性物质挖掘及鉴定</t>
  </si>
  <si>
    <t>FT3SS分泌蛋白在空肠弯曲菌定植家禽肠道中的作用</t>
  </si>
  <si>
    <t>鸡传染性鼻炎亚单位疫苗关键指标的研究</t>
  </si>
  <si>
    <t>107.4</t>
  </si>
  <si>
    <t>基于H9亚型AIV（BX13株）悬浮培养的“鸡ND-IB-IBD-AI四联灭活疫苗”研究</t>
  </si>
  <si>
    <t>复方提取物对牛羊增重效果、鸽抗滴虫作用的试验研究</t>
  </si>
  <si>
    <t>产出数量指标中，其中第3个指标“完成肉羊、肉牛生产试验，课题总结、验收，撰写论文”，因时间太短，实际完成“肉羊试验，试验总结，数据整理”，未完成部分在2022年完成。</t>
  </si>
  <si>
    <t>鸽腺病毒流行病学调查和致病性研究</t>
  </si>
  <si>
    <t>保健砂钙磷水平对种鸽产蛋性能及其后代生长发育的影响</t>
  </si>
  <si>
    <t>改革与发展项目—畜牧所—动物饲养与疫病防控-饲用乳酸菌在猪消化道的动态监测及应用研究</t>
  </si>
  <si>
    <t>改革与发展项目—质标中心—农业质量安全与检测科技创新工程</t>
  </si>
  <si>
    <t>因疫情原因，海培计划未能如期开展，计划2022年执行。</t>
  </si>
  <si>
    <t>授权专利13项，其中国际专利3项，发明专利5项；制定颁布标准2项（主持完成1项，参与制订1项）；</t>
  </si>
  <si>
    <t>发表高水平论文19篇，其中SCI论文12篇，EI论文3篇，中文核心论文4篇。</t>
  </si>
  <si>
    <t>培养博士后3人，获得人才计划资助4人。</t>
  </si>
  <si>
    <t>争取省部级以上竞争性课题4项、科技示范推广3项</t>
  </si>
  <si>
    <t>人才队伍建设得到完善，科研平台建设得到完善</t>
  </si>
  <si>
    <t xml:space="preserve">服务对象满意度≥90% </t>
  </si>
  <si>
    <t>改革与发展项目—植环所—绿色植保　</t>
  </si>
  <si>
    <t>申请发明专利9项授权专利18项</t>
  </si>
  <si>
    <t>SCI论文41</t>
  </si>
  <si>
    <t>引进高水平人才4人</t>
  </si>
  <si>
    <t>牵头组建的“科技小院”工作获得市委市政府主要领导的认可，农林复合种养模式示范基地获得“国家林下经济示范基地”，科技扶贫、重点基地建设、技术推广等工作多次获得市委市政府领导肯定并在全市范围推广，社会影响力和学术声誉进一步扩大</t>
  </si>
  <si>
    <t>优势天敌昆虫控制蔬菜重大害虫的关键技术及应用，该成果获得国家科技进步二等奖，我所为第二完成单位，减少农药使用60%以上；环渤海湾地区设施蔬菜小型害虫成灾机理与绿色防控技术研究及应用，该成果获北京市科学技术奖二等奖，优化集成了设施蔬菜害虫全程绿色防控标准和操作规程，为生产者提供了高效安全的防治措施。</t>
  </si>
  <si>
    <t>改革与发展项目—草业中心—草种质资源挖掘及新品种创制与应用</t>
  </si>
  <si>
    <t>学术论文25篇</t>
  </si>
  <si>
    <t>示范推广品种30余个，培训10余次。</t>
  </si>
  <si>
    <t>示范推广技术10余项，面积600亩，</t>
  </si>
  <si>
    <t>培训10余次</t>
  </si>
  <si>
    <t>获批各类项目12项，其中省部级以上项目4项；获得国家基金项目、重点研发任务4项；晋升高级职称3人，获批国家林业草原生态景观草工程中心。</t>
  </si>
  <si>
    <t>将自有知识产权品种引入生产和应用企业，为企业带来了经济效益，同时促进了产业发展。</t>
  </si>
  <si>
    <t>服务于京郊美丽乡村建设、冬奥景观提升、北京副中心建设、盐碱地治理等多个领域，生态景观和环境得到改善和提升。</t>
  </si>
  <si>
    <t>相关新闻媒体报道、重大活动展示、成果推介会、观摩展示会取得了较好的社会效益，</t>
  </si>
  <si>
    <t>培训内容得到农民和技术人员一致好评</t>
  </si>
  <si>
    <t>改革与发展项目—信息与经济所—农业信息技术与科技情报研究应用</t>
  </si>
  <si>
    <t>软件著作权6项</t>
  </si>
  <si>
    <t>发表论文　1篇</t>
  </si>
  <si>
    <t>1、已建设一套基于网络大数据的农资信息资源采集及分析系统，实现国内外涉农大数据的采集、处理、分析和可视化展示，满足政府、市场、技术人员和农业生产者的多方需求，助力农业大数据建设和乡村振兴战略的实施。
2、开展了视频通讯嵌入技术研究，研发出了基于PC端、手机端不同终端的“京科惠农”个性化农业信息专家视频咨询服务系统，与多渠道服务和农业人工智能咨询服务平台系统进行了集成，拓展了平台功能，提升了农业科技信息咨询服务质量和水平，利用“京科惠农”咨询服务品牌“多渠道服务+机器智能问答+专家人工”相结合的优势，面向全国农业用户开展了以农业专家为支撑的现代化农业智能咨询服务，完成咨询服务1100人次。
3、建成全球农业规划数据库和全球农业科研项目数据库，汇聚美、英、德、法等全球农业发达国家和国际组织的农业发展规划和农业科技项目数据10万余条，提供规划和项目信息集成一站式检索、浏览、关联推荐和资助趋势、资助主题分布等多维统计分析功能。4.视频服务系统在咨询服务平台进行了示范应用，提供各种形式的专家信息服务1100人次。</t>
  </si>
  <si>
    <t>通过研发和应用，提升了农业技术问题解答的准确性，缓解了农业专家有限和产业技术支持需求大的问题，降低了农业信息咨询服务的成本。</t>
  </si>
  <si>
    <t>为农业科技工作者提供知识决策依据，社会影响力得到提升，推动了农业信息咨询服务技术创新，“京科惠农”品牌服务效果有所提升，促进了咨询服务平台进一步向以专家为支持的智能化、精准化方向升级。通过本项目的实施，汇聚了优质的全球农业规划、项目数据，为决策人员和科研人员提供了信息支撑。</t>
  </si>
  <si>
    <t>持续为决策和科研人员提供信息服务，并培养提升了团队实力。</t>
  </si>
  <si>
    <t>使用人员满意度/对数据库满意度80.93%</t>
  </si>
  <si>
    <t>改革与发展项目—小麦中心—二系杂交小麦高效制繁种技术研究</t>
  </si>
  <si>
    <t>完成选育鉴定优异亲本12份，其中不育系6份，恢复系6份；在河南南阳建立高标准制种示范方3个，京麦186规模化制种产量达到352.7公斤/亩；在北京顺义、通州建立不育系繁育示范方5个，繁殖不育系157500公斤；规模化制种纯度达到98.6%，繁殖不育系纯度达到99.5%，优异亲本的异交生物学性状得到改良，制种潜力达到380-400公斤/亩。通过项目实施，杂交小麦制种成本降低3-5%，生产不育系157500公斤，带动农民增收6.3万元。</t>
  </si>
  <si>
    <t>生产不育系157500公斤，带动农民增收6.3万元</t>
  </si>
  <si>
    <t>改革与发展项目—生物中心—共性生物技术创新与科技服务平台构建</t>
  </si>
  <si>
    <t>SCI论文24篇</t>
  </si>
  <si>
    <t>在新一代基因组测序技术、生物信息学、转基因技术、基因组编辑技术、分子育种共性技术等方面提供较高水平的科技服务，促进生物技术与常规技术的密切整合，对外科技服务数量为32项。</t>
  </si>
  <si>
    <t>以基因组学等前沿基础研究为引领，在国际权威期刊发表了一批高水平的科技论文，在国内外产生重要影响力。</t>
  </si>
  <si>
    <t>打造了一个梯队配置合理的研究团队，培养了一批具有较强发展潜力、具备获得国家级或北京市级高水平人才计划资助的领军人才和年青科研人员，保证了可持续发展。</t>
  </si>
  <si>
    <t>未取得满意度支撑资料</t>
  </si>
  <si>
    <t>北京乡土特色林木花卉资源收集、保存与育种利用研究</t>
  </si>
  <si>
    <t>因单位机构改革和学科调整未实施</t>
  </si>
  <si>
    <t>单位改革未执行，等待通知进行下一步工作</t>
  </si>
  <si>
    <t>现代都市特色设施果树栽培技术研究与示范</t>
  </si>
  <si>
    <t>机动经费</t>
  </si>
  <si>
    <t>北京市农林科学院职工食堂扩建改造工程</t>
  </si>
  <si>
    <t>与院发展规划不相符</t>
  </si>
  <si>
    <t>北京农科大厦空调系统改造项目</t>
  </si>
  <si>
    <t>疫情原因，未有合适置换场所</t>
  </si>
  <si>
    <t>农科院作物公寓修缮项目</t>
  </si>
  <si>
    <t>2021年度办公设备购置专项</t>
  </si>
  <si>
    <t>办公效率得到大幅提升</t>
  </si>
  <si>
    <t>履职基础、公共服务能力显著提升</t>
  </si>
  <si>
    <t>120.1</t>
  </si>
  <si>
    <t>2021年度办公设备购置-装备中心</t>
  </si>
  <si>
    <t>2021年度办公设备购置-畜牧所</t>
  </si>
  <si>
    <t>林果院国家板栗工程技术研究中心平台建设升级项目</t>
  </si>
  <si>
    <t>疫情原因导致支付资金进度滞后</t>
  </si>
  <si>
    <t>节约成本减少损耗得到提升</t>
  </si>
  <si>
    <t>提升科研能力，达到提升形象效果得到提升</t>
  </si>
  <si>
    <t>产生环保向好影响得到提升</t>
  </si>
  <si>
    <t>为板栗产业可持续发展提供强有力的科技支撑得到提升</t>
  </si>
  <si>
    <t>服务对象满意度≥98%</t>
  </si>
  <si>
    <t>外国高端专家“请进来”</t>
  </si>
  <si>
    <t>项目未执行</t>
  </si>
  <si>
    <t>北京学者/青年北京学者</t>
  </si>
  <si>
    <t>促进畜禽水产品在储运过程的新鲜度检测行业自动化、信息化发展。</t>
  </si>
  <si>
    <t>减少因畜禽水产品的腐损率过高造成的经济损失</t>
  </si>
  <si>
    <t>节水耐盐碱品种选育中的利用持久度得到提升</t>
  </si>
  <si>
    <t>同行认可预期90%以上；相对满意度指标90%</t>
  </si>
  <si>
    <t>123.1</t>
  </si>
  <si>
    <t>自由果托式苹果糖度在线检测生产线研发</t>
  </si>
  <si>
    <t>青年北京学者（燕继晔）</t>
  </si>
  <si>
    <t>123.2</t>
  </si>
  <si>
    <t>北京学者-玉米优良骨干系京2416基因组及优异性状遗传解析</t>
  </si>
  <si>
    <t>123.3</t>
  </si>
  <si>
    <t>畜禽水产品品质劣变气体在线探测技术研究　</t>
  </si>
  <si>
    <t>北京学者-葫芦科作物品质进化分子机制研究及应用</t>
  </si>
  <si>
    <t>青年北京学者-西瓜多组学比较与分子育种研究应用</t>
  </si>
  <si>
    <t>2021年北京市创新团队粮经作物团队岗位专家工作经费</t>
  </si>
  <si>
    <t>选育并审定玉米新品种2个；获得草莓优良品种（系）2个</t>
  </si>
  <si>
    <t>研发了应用园林堆腐物与2种抗逆制剂配合改良甘薯连作障碍技术，形成技术报告1份；应用2种不同类型有机物料对草莓土壤培肥改良，形成技术报告1份； 研究3种复合生物刺激素对鲜食玉米产量、品质的影响，减少肥料投入，对玉米品质提升报告1份；示范国产优新品种（系）450亩。</t>
  </si>
  <si>
    <t>选育品系受到栽培者认可，签订品种技术转让合同2份</t>
  </si>
  <si>
    <t>玉米方面开展逆境条件下研究，肥料用量减少肥料投入10%</t>
  </si>
  <si>
    <t>示范区种植满意度≥95%</t>
  </si>
  <si>
    <t>124.1</t>
  </si>
  <si>
    <t>124.2</t>
  </si>
  <si>
    <t>2022年北京市创新团队粮经作物团队岗位专家工作经费-北京市产业技术体系－粮经团队</t>
  </si>
  <si>
    <t>北京市农林科学院助力京郊乡村振兴科技示范</t>
  </si>
  <si>
    <t>软件著作权1项</t>
  </si>
  <si>
    <t>推广更新优质、抗病新品种67个</t>
  </si>
  <si>
    <t>示范推广物联网生产监测系统4套；示范推广绿色优质蔬菜溯源管理系统1套；推广应用技术包4项</t>
  </si>
  <si>
    <t>技术指导60次</t>
  </si>
  <si>
    <t>开展了“京科惠农”网络大讲堂直播培训22次，实现培训2.38万人次；为4个蔬菜生产基地提供相应的主推蔬菜品种优质种子及相应的种植技术指导；</t>
  </si>
  <si>
    <t>示范基地经济效益较为显著，并辐射带动周边区域农户的增收致富</t>
  </si>
  <si>
    <t>打造了京科惠农全产业链服务模式</t>
  </si>
  <si>
    <t>形成成熟模式，可推广，可复制</t>
  </si>
  <si>
    <t>服务对象满意度95%及以上</t>
  </si>
  <si>
    <t>125.1</t>
  </si>
  <si>
    <t>智慧蜂业全产业链科技支撑</t>
  </si>
  <si>
    <t>京科惠农绿色优质蔬菜示范区产销能力提升</t>
  </si>
  <si>
    <t>蔬菜优新品种更新与配套技术示范推广（二期）</t>
  </si>
  <si>
    <t>科技示范推广-北京桃园重要病虫害早期监测与高效绿色防控技术的示范应用</t>
  </si>
  <si>
    <t xml:space="preserve">、筛选出主要病虫害实用诊断、监测技术（器具）3项；
2、筛选出新的高效植保投入品4种；
3、提出桃主要病虫害绿色防控关键技术3项；
4、提出适合北京（平谷）桃主要病虫害全程绿色防控技术规程2套； 
5、提出经济效益评价、质量安全检测与评估的技术方法1种；
6、建立示范基地3-5个，示范区病虫果率控制在10%以下，比使用技术前减少化学农药施用量20%以上；
7、通过与技术推广部门合作，辐射大桃种植面积的60%以上
</t>
  </si>
  <si>
    <t>科技示范推广-蛋鸡疾病智能诊断与移动巡检技术示范推广</t>
  </si>
  <si>
    <t>截止到2021年11月，提供贴身兽医博士服务，AI智能应用，3秒即可给出诊断结果和解决方案，24小时在线，打破时空限制，免费、高效解决养殖疑难杂症10.4万以上，结果准确率超过96%，减少兽医诊断工作量80%以上，节约诊断防治成本60%以上，提高免疫消毒生产效率50%以上，节约禽舍内日常防疫消毒人力成本60%以上，降低蛋鸡疾病发生率10%左右，建立蛋鸡行业大数据应用和鸡蛋全程溯源的模式。</t>
  </si>
  <si>
    <t>截止到2021年11月，平台注册用户16万+，其中养殖场/户9万多户，约占全国蛋鸡养殖场/户的60%。养鸡全程精准技术服务覆盖3.66万户的490万蛋种鸡（覆盖比例约为35%）、2.12亿只蛋鸡（覆盖比例约为20%），提升了用户蛋鸡养殖疫病预防和诊断效率，降低了蛋鸡养殖环境污染和人畜共患病发生几率。</t>
  </si>
  <si>
    <t>通过蛋鸡疾病智能诊断与移动巡检技术的应用，突破专家远程诊疗、智慧诊疗关键技术，缩短兽医与养殖户的距离，降低了蛋鸡养殖生产管理成本。</t>
  </si>
  <si>
    <t>设备使用满意度操作简便，数据获取方便平台软件使用满意度界面友好，功能完善</t>
  </si>
  <si>
    <t>科技示范推广-昆虫生物反应器处理植物源农业废弃物技术集成与示范</t>
  </si>
  <si>
    <t>农业农村局统一组织验收</t>
  </si>
  <si>
    <t>利用虫粪改性基质种植草莓，单产增加520斤，产率提高12.04%。新增节前果116斤，每亩新增纯收益15500元。</t>
  </si>
  <si>
    <t>与堆肥等常见的农业废弃物无害化处理技术相比，利用白星花金龟幼虫处理废弃物不需要专门辟建厂房和进行路面硬化，利用废弃厂房和普通日光温室作为生产车间即可，处理过程也不产生废水、废气等污染，具有良好的社会和环境效益。</t>
  </si>
  <si>
    <t>示范种植户满意度96.4%</t>
  </si>
  <si>
    <t>科技示范推广-智能化农业技术服务模式探索与应用</t>
  </si>
  <si>
    <t>申报专利3项</t>
  </si>
  <si>
    <t>发表论文2篇，申请软件著作权11项</t>
  </si>
  <si>
    <t>提升人机交互服务的便捷性22%</t>
  </si>
  <si>
    <t>提高农业信息咨询的精准性18%</t>
  </si>
  <si>
    <t>参与培训人员满意度93%</t>
  </si>
  <si>
    <t>科技示范推广-京郊典型农林复合生态系统景观构建技术示范推广</t>
  </si>
  <si>
    <t>未进行统一验收</t>
  </si>
  <si>
    <t>引进农作物新品种12种，花卉新品种5种，湿地景观植物新品种6种</t>
  </si>
  <si>
    <t>共建立6个基地，示范点面积1000亩，示范推广1000亩以上</t>
  </si>
  <si>
    <t>各示范点明确一名重点培养技术员，开展技术培训5次，观摩与培训人数1500人次以上。</t>
  </si>
  <si>
    <t>示范经济效益增加25%以上</t>
  </si>
  <si>
    <t>示范点形成良好生态景观，改良农村环境，吸引参观人员，促进农旅结合</t>
  </si>
  <si>
    <t>基地植物覆盖度收0提高至60%，植物物种提高至6种，氮磷污染物累积消减40%以上</t>
  </si>
  <si>
    <t>示范点均可保持运行3年以上</t>
  </si>
  <si>
    <t>示范点满意度=100%</t>
  </si>
  <si>
    <t>科技示范推广-蔬菜高危种传病害精准检测与综合防控</t>
  </si>
  <si>
    <t>建立瓜类、茄果类蔬菜主要种传病害防控技术
体系一套；形成防控种传细菌性果斑病，病毒病的种子处理技术一套；举办蔬菜种子、种苗健康检测技术，种子处理技术培训共计100人次；建立蔬菜种传病害防控示范基地3个</t>
  </si>
  <si>
    <t>对蔬菜种子种苗行业可持续发展提供技术支撑。</t>
  </si>
  <si>
    <t>科技示范推广-设施茄果类蔬菜熊蜂授粉技术规程示范推广</t>
  </si>
  <si>
    <t>农业农村局统一组织进行验收</t>
  </si>
  <si>
    <t>示范推广技术3项</t>
  </si>
  <si>
    <t>建立示范基地的数量8个；示范推广数量630棚</t>
  </si>
  <si>
    <t>示范棚效益提高1500元/亩</t>
  </si>
  <si>
    <t>整个生产周期减少农药使用3次以上</t>
  </si>
  <si>
    <t>课题还未验收，待考核</t>
  </si>
  <si>
    <t>邓州杂交小麦试验站宿舍建设</t>
  </si>
  <si>
    <t>2021年北京市创新团队生猪团队岗位专家季海峰+王爱玲工作经费</t>
  </si>
  <si>
    <t>技术服务猪场增收节支350万元</t>
  </si>
  <si>
    <t>参加市农业农村局组织召开的“北京市畜牧业高质量发展研讨会”并作汇报</t>
  </si>
  <si>
    <t>基层服务满意度90%以上
服务上级管理部门满意度90%以上</t>
  </si>
  <si>
    <t>2021年北京市创新团队果类蔬菜团队岗位专家工作经费</t>
  </si>
  <si>
    <t>发表学术论文4篇，</t>
  </si>
  <si>
    <t>技术培训2次90人次</t>
  </si>
  <si>
    <t>田间设施示范点3个；示范基地6个；提交新技术研究报告10篇；设施新技术2项（研发研发温室土壤微波消毒技术、果类蔬菜自动化移栽技术）</t>
  </si>
  <si>
    <t>番茄高品质，提高效益3%；鲜切变色，减少损失5%；保温装置，减少耗能6%；农药使用减少20-30%，省工2-3倍，省肥5-10%</t>
  </si>
  <si>
    <t>亩增收800-50000元；水肥利用率提高20%以上，</t>
  </si>
  <si>
    <t>服务的京郊用户满意率达100%</t>
  </si>
  <si>
    <t>135.1</t>
  </si>
  <si>
    <t>2021年北京市创新团队果类蔬菜团队岗位专家工作经费（耿三省）</t>
  </si>
  <si>
    <t>2021年现代农业产业技术体系果类蔬菜产业创新团队岗位专家-设施设备功能研究室-王秀</t>
  </si>
  <si>
    <t>2021年北京市创新团队西甜瓜团队专家岗位工作经费 —北京市农林科学院蔬菜研究中心宫国义和耿丽华岗位</t>
  </si>
  <si>
    <t>技术示范推广25000余亩</t>
  </si>
  <si>
    <t>开展试验研究和建设示范田5项，2亩；</t>
  </si>
  <si>
    <t>亩增加经济效益500元</t>
  </si>
  <si>
    <t>示范了大中小各种新品种</t>
  </si>
  <si>
    <t>新品种用农药少，保证了农产品安全，保护生态环境，</t>
  </si>
  <si>
    <t>农户满意度95%以上</t>
  </si>
  <si>
    <t>2022年北京市创新团队西甜瓜团队专家岗位工作经费 —北京市农林科学院蔬菜研究中心宫国义和耿丽华岗位</t>
  </si>
  <si>
    <t>改革与发展项目-北京市水产科学研究所</t>
  </si>
  <si>
    <t>本年度共申请专利5项，获授权专利10项。制定北京市地方标准1项。</t>
  </si>
  <si>
    <t>本年度共发表论文21篇，其中SCI论文11篇，EI论文4篇，核心期刊论文4篇，其他论文1篇</t>
  </si>
  <si>
    <t>开展国内交流100余人次；下乡指导80余次</t>
  </si>
  <si>
    <t>发表SCI论文11篇、EI论文4篇</t>
  </si>
  <si>
    <t>通过技术服务指导养殖户使养殖废水排放达到渔业废水排放标准</t>
  </si>
  <si>
    <t>建设并运行渔业生物技术北京市重点实验室。2021年通过公开招聘引进博士、硕士、学士各1人。晋升副研究员（五级）1人，晋升副研究员（七级）2人，晋升助理研究员（九级）1人，晋升助理研究员（十级）2人，晋升研究实习员2人。</t>
  </si>
  <si>
    <t>全年进行技术服务指导80余次，受到服务对象认可</t>
  </si>
  <si>
    <t>北京市水产科学研究所互联网光纤接入费</t>
  </si>
  <si>
    <t>满足办公及服务需求，促进工作效率</t>
  </si>
  <si>
    <t>使用人员满意≥90%</t>
  </si>
  <si>
    <t>北京市水产科学研究所信息化运维</t>
  </si>
  <si>
    <t>使用人员满意≥90</t>
  </si>
  <si>
    <t>北京市水产科学研究所科研示范基地租赁费项目</t>
  </si>
  <si>
    <t>满足全所科研试验需求</t>
  </si>
  <si>
    <t>有效提升竞争能力和自主创新能力</t>
  </si>
  <si>
    <t>使用基地的科研人员满意度≥95%</t>
  </si>
  <si>
    <t>北京市水产科学研究所2021年度办公设备购置</t>
  </si>
  <si>
    <t>公共服务能力得到提升5%</t>
  </si>
  <si>
    <t>履职基础条件得到提升5%</t>
  </si>
  <si>
    <t>职工满意度≥95</t>
  </si>
  <si>
    <t>北京淡水鱼种质资源保存</t>
  </si>
  <si>
    <t>通过系统选育，进行优势杂交，提高后代经济性。</t>
  </si>
  <si>
    <t>通过项目的实施，进一步提升了北京淡水鱼仔种产业在全国的优势地位。</t>
  </si>
  <si>
    <t>通过扩繁，提升了种质群体数量，提高了北京淡水鱼种质资源持久度</t>
  </si>
  <si>
    <t>通过优质亲鱼及后备亲鱼保种提升北京市淡水鱼种质资源及苗种水平。≥91%</t>
  </si>
  <si>
    <t>北京特色鱼类繁育健康养殖关键技术研究与应用</t>
  </si>
  <si>
    <t>授权专利5项，软件著作权3项</t>
  </si>
  <si>
    <t>发表文章5篇</t>
  </si>
  <si>
    <t>在天津推广加州鲈水花200万尾；研究成果在核心期刊发表，文章已被SCI刊物接收，待发表</t>
  </si>
  <si>
    <t>在京津冀地区示范推广加州鲈水花150万尾按每万尾水花800元计：16万元</t>
  </si>
  <si>
    <t>研发出便捷可行实用性强便于推广的家庭水族箱金鱼观赏养殖技术，技术已成形，有待于进一步推广</t>
  </si>
  <si>
    <t>研发出节能节水家庭水族箱金鱼观赏养殖技术，技术已成形，有待于进一步推广</t>
  </si>
  <si>
    <t>本项目研究的疫苗主要针对北方常见多发病毒病和细菌病，技术水平国内领先，未来开发产品的市场竞争力强</t>
  </si>
  <si>
    <t>接受服务的养殖户均表示满意，但未填写用户满意调查表</t>
  </si>
  <si>
    <t>西伯利亚鲟和施氏鲟正反杂交种的优势性状挖掘与综合利用</t>
  </si>
  <si>
    <t>申请专利1项；</t>
  </si>
  <si>
    <t>发表学术论文4篇；</t>
  </si>
  <si>
    <t>生产优势杂交种57万尾</t>
  </si>
  <si>
    <t>杂交鲟生长得到优势杂交鲟57万尾</t>
  </si>
  <si>
    <t>得到具耐高温性状鲟鱼品系2个</t>
  </si>
  <si>
    <t>对鲟鱼加工副产品进行重新利用</t>
  </si>
  <si>
    <t>得到耐高温鲟鱼品系和活性物质，为将来优质鲟鱼育种提供基础，提高鲟鱼经济附加值</t>
  </si>
  <si>
    <t>100%。三家企业杂交鲟生长速率都明显高于纯种。</t>
  </si>
  <si>
    <t>南水北调水入库后对密云水库水生态变化的影响及其调控</t>
  </si>
  <si>
    <t>发表密云水库水生态研究论文1篇</t>
  </si>
  <si>
    <t>通过合理的增殖放流提高库区渔民收入</t>
  </si>
  <si>
    <t>使密云水库水质维持在II类以上，保护北京市民的饮用水源的安全</t>
  </si>
  <si>
    <t>云水库水生态保持稳定与健康状态，保障首都饮用水安全，促进首都社会经济健康发展</t>
  </si>
  <si>
    <t>虽然没有做满意度调查，密云区政府官方平台也对项目组的相关工作成绩进行了报道，对工作成绩给予了高度认可与评价。</t>
  </si>
  <si>
    <t>观赏水族新产品开发技术研究与应用</t>
  </si>
  <si>
    <t>开发伽马氨基丁酸和胍基乙酸2种新型水族投入品</t>
  </si>
  <si>
    <t>获得德系金昭和、德系浅黄以及松浦镜鲤和九纹龙杂交品系后代3种</t>
  </si>
  <si>
    <t>丰富观赏鱼新产品，开发抗应激新产品，提高观赏鱼爱好者养殖兴趣</t>
  </si>
  <si>
    <t>提高观赏鱼养殖存活率，推动观赏水族健康养殖技术，从而促进观赏水族产业的发展</t>
  </si>
  <si>
    <t>相关领域受益者满意度指标达到90%</t>
  </si>
  <si>
    <t>渔农综合种养与综合利用技术研究与示范</t>
  </si>
  <si>
    <t>已申请专利2项</t>
  </si>
  <si>
    <t>项目成果为北京市渔农综合种养和综合利用的发展，促进渔业绿色发展起到推动作用。</t>
  </si>
  <si>
    <t>建立现代水产养殖和农作物共生互利的高效生态化种养生产系统，提高水土资源综合利用率，实现养殖副产品合理利用及产业链价值提升，为形成种养结合循环经济新生产模式提供支撑。</t>
  </si>
  <si>
    <t>预期提高水产养殖水环境质量、水产品品质和养殖效益，实现水产养殖绿色发展、农民增收致富与美丽乡村建设相结合的多赢局面</t>
  </si>
  <si>
    <t>相应满意度指标90%以上</t>
  </si>
  <si>
    <t>北京市水产科学研究所消防系统改造工程</t>
  </si>
  <si>
    <t>公共服务能力得到提升10%</t>
  </si>
  <si>
    <t>履职基础条件得到提升10%</t>
  </si>
  <si>
    <t>北京市水产科学研究所养殖试验房修缮及环境整治提升</t>
  </si>
  <si>
    <t>北京市水产科学研究所小汤山基地孵化温室试验鱼池修缮</t>
  </si>
  <si>
    <t>立项时计划使用自有资金完成，由于2021年应收租金未到位，导致项目未执行。</t>
  </si>
  <si>
    <t>北京市水产科学研究所试验基地安防监控系统维修</t>
  </si>
  <si>
    <t>渔业生物技术北京市重点实验室仪器设备购置</t>
  </si>
  <si>
    <t>完成渔业生物技术北京市重点实验室各类工作任务；</t>
  </si>
  <si>
    <t>对北京市渔业水域环境污染物的监测，科学指导渔业水域水质调控技术的研究，改善水域生态环境质量，对渔业水域生态安全具有促进作用；</t>
  </si>
  <si>
    <t>提高了本实验室在渔业生物技术与育种、健康养殖与水产品质量安全、水产营养与病害、渔业水环境等方面的研究水平和创新能力，一定程度上促进了都市型现代渔业绿色、健康、可持续发展</t>
  </si>
  <si>
    <t>共收集20份设备使用人员满意度调查问卷，平均得分97.2</t>
  </si>
  <si>
    <t>实验工作中人员公司预算不能够保证新增人员工资。</t>
  </si>
  <si>
    <t>北京市水产科学研究所科研能力建设项目</t>
  </si>
  <si>
    <t>获得实用新型专利3个，北京市地标1项。</t>
  </si>
  <si>
    <t>发表核心期刊论文1篇</t>
  </si>
  <si>
    <t>试验示范新品种4个</t>
  </si>
  <si>
    <t>建立适合养殖地区实际情况、环境协调特点的特色淡水鱼健康养殖模式4套</t>
  </si>
  <si>
    <t>示范推广350亩+200平米</t>
  </si>
  <si>
    <t>开展培训，总人数600余人次</t>
  </si>
  <si>
    <t>引进的新品种生长快15%以上，抗逆性强；良种覆盖率65%；推广面4.318万亩）</t>
  </si>
  <si>
    <t>建立适合养殖地区实际情况、环境协调特点的特色淡水鱼健康养殖模式4套，示范面积350亩+200平米</t>
  </si>
  <si>
    <t>按照项目要求，未设计满意度调查，没有做相关工作。</t>
  </si>
  <si>
    <t>154.1</t>
  </si>
  <si>
    <t>2021年度国家特色淡水鱼产业技术体系北京综合试验站</t>
  </si>
  <si>
    <t>鱼虾类节水生态小区养殖模式构建与示范</t>
  </si>
  <si>
    <t>项目周期3年，经费支出到2022年12月完成，后期还有大量的工作，经费按预算在执行。</t>
  </si>
  <si>
    <t>154.2</t>
  </si>
  <si>
    <t>国家大宗淡水鱼产业技术体系北京综合试验站</t>
  </si>
  <si>
    <t>北京市水产科学研究所综合实验楼屋顶防水维修</t>
  </si>
  <si>
    <t>2021年北京市创新团队观赏鱼团队工作经费</t>
  </si>
  <si>
    <t>科研成果64项</t>
  </si>
  <si>
    <t>技术服务和工作指导215次</t>
  </si>
  <si>
    <t>观赏鱼新技术试验示范15项，覆盖4880亩</t>
  </si>
  <si>
    <t>四泡金鱼活体推广5000尾</t>
  </si>
  <si>
    <t>经济效益达5000余万元（团队贡献4500余万元），全市平均每667m2观赏鱼养殖面积经济效益为8918.68元，全市274个养殖企业（户）平均养殖效益达18.24万元。</t>
  </si>
  <si>
    <t>观赏鱼团队，通过选育筛选观赏鱼品种，研发推广技术，开展线上线下技术指导、培训等活动，组织宣传，这些工作的开展有效提高养殖技术水平、知名度以及市民认可度。</t>
  </si>
  <si>
    <t>2021年鲟鱼、鲑鳟鱼创新团队岗位专家及综合实验站工作经费</t>
  </si>
  <si>
    <t>学术论文22篇</t>
  </si>
  <si>
    <t>51次，178人</t>
  </si>
  <si>
    <t>推广优质苗种525万尾；农民技术培训（次）51次，178人；参加学术会议报告8次</t>
  </si>
  <si>
    <t>鲟鱼亲鱼营养强化饲料每吨比进口饲料便宜2000元/吨 6万元；生产鲟鱼人工繁殖受精卵及苗种1170万尾；水生蔬菜增效（元/亩）＞2000元/亩；养殖成活率≧93%</t>
  </si>
  <si>
    <t>为北京、河北鲟鱼饲料生产企业改进了鲟鱼饲料配方；技术应用效果95%；进行科技入户技术服务51次；参加学术交流活动6次</t>
  </si>
  <si>
    <t>虹鳟投喂指南的推广减少氮的排放（%）15.3%；鲟鱼投喂指南的推广减少氮的排放（%）12.3%；鲟鱼投喂指南的推广减少磷的排入（%）16.7%；虹鳟投喂指南的推广减少磷的排放（%）21.6%</t>
  </si>
  <si>
    <t>生态健康养殖技术影响率在90%以上；饲料企业对鲟鱼低氮磷排放饲料配方的使用：目前已经有两家饲料企业全年使用鲟鱼低氮磷饲料配方进行鲟鱼饲料的生产</t>
  </si>
  <si>
    <t>技术服务满意度≥95%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</si>
</sst>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42">
    <font>
      <sz val="11"/>
      <color theme="1"/>
      <name val="宋体"/>
      <charset val="134"/>
      <scheme val="minor"/>
    </font>
    <font>
      <b/>
      <sz val="9"/>
      <color theme="1"/>
      <name val="宋体"/>
      <charset val="134"/>
      <scheme val="minor"/>
    </font>
    <font>
      <sz val="9"/>
      <color theme="1"/>
      <name val="宋体"/>
      <charset val="134"/>
      <scheme val="minor"/>
    </font>
    <font>
      <sz val="9"/>
      <name val="宋体"/>
      <charset val="134"/>
    </font>
    <font>
      <sz val="9"/>
      <color theme="1"/>
      <name val="宋体"/>
      <charset val="134"/>
    </font>
    <font>
      <sz val="9"/>
      <name val="宋体"/>
      <charset val="134"/>
      <scheme val="minor"/>
    </font>
    <font>
      <sz val="9"/>
      <name val="宋体"/>
      <charset val="134"/>
      <scheme val="major"/>
    </font>
    <font>
      <sz val="9"/>
      <color theme="1"/>
      <name val="宋体"/>
      <charset val="134"/>
      <scheme val="major"/>
    </font>
    <font>
      <sz val="9"/>
      <color rgb="FF000000"/>
      <name val="宋体"/>
      <charset val="134"/>
      <scheme val="minor"/>
    </font>
    <font>
      <sz val="9"/>
      <color rgb="FFFF0000"/>
      <name val="宋体"/>
      <charset val="134"/>
      <scheme val="minor"/>
    </font>
    <font>
      <sz val="9"/>
      <color indexed="8"/>
      <name val="宋体"/>
      <charset val="134"/>
    </font>
    <font>
      <sz val="9"/>
      <color rgb="FF000000"/>
      <name val="宋体"/>
      <charset val="134"/>
    </font>
    <font>
      <sz val="11"/>
      <name val="宋体"/>
      <charset val="134"/>
      <scheme val="minor"/>
    </font>
    <font>
      <b/>
      <sz val="11"/>
      <color theme="1"/>
      <name val="宋体"/>
      <charset val="134"/>
      <scheme val="minor"/>
    </font>
    <font>
      <b/>
      <sz val="11"/>
      <color indexed="8"/>
      <name val="宋体"/>
      <charset val="134"/>
    </font>
    <font>
      <sz val="11"/>
      <color indexed="8"/>
      <name val="宋体"/>
      <charset val="134"/>
    </font>
    <font>
      <b/>
      <sz val="11"/>
      <color rgb="FF000000"/>
      <name val="宋体"/>
      <charset val="134"/>
      <scheme val="minor"/>
    </font>
    <font>
      <sz val="22"/>
      <name val="方正小标宋简体"/>
      <charset val="134"/>
    </font>
    <font>
      <sz val="10"/>
      <name val="宋体"/>
      <charset val="134"/>
      <scheme val="minor"/>
    </font>
    <font>
      <sz val="10"/>
      <name val="宋体"/>
      <charset val="134"/>
    </font>
    <font>
      <b/>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9"/>
      <name val="宋体"/>
      <charset val="134"/>
    </font>
  </fonts>
  <fills count="43">
    <fill>
      <patternFill patternType="none"/>
    </fill>
    <fill>
      <patternFill patternType="gray125"/>
    </fill>
    <fill>
      <patternFill patternType="solid">
        <fgColor theme="6" tint="-0.249977111117893"/>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FFFF00"/>
        <bgColor indexed="64"/>
      </patternFill>
    </fill>
    <fill>
      <patternFill patternType="solid">
        <fgColor rgb="FFF1A3FF"/>
        <bgColor indexed="64"/>
      </patternFill>
    </fill>
    <fill>
      <patternFill patternType="solid">
        <fgColor theme="6" tint="0.599993896298105"/>
        <bgColor indexed="64"/>
      </patternFill>
    </fill>
    <fill>
      <patternFill patternType="solid">
        <fgColor rgb="FFFF0000"/>
        <bgColor indexed="64"/>
      </patternFill>
    </fill>
    <fill>
      <patternFill patternType="solid">
        <fgColor rgb="FFFFC000"/>
        <bgColor indexed="64"/>
      </patternFill>
    </fill>
    <fill>
      <patternFill patternType="solid">
        <fgColor theme="0" tint="-0.249977111117893"/>
        <bgColor indexed="64"/>
      </patternFill>
    </fill>
    <fill>
      <patternFill patternType="solid">
        <fgColor theme="0"/>
        <bgColor indexed="64"/>
      </patternFill>
    </fill>
    <fill>
      <patternFill patternType="solid">
        <fgColor theme="4" tint="0.599993896298105"/>
        <bgColor indexed="64"/>
      </patternFill>
    </fill>
    <fill>
      <patternFill patternType="solid">
        <fgColor rgb="FFC00000"/>
        <bgColor indexed="64"/>
      </patternFill>
    </fill>
    <fill>
      <patternFill patternType="solid">
        <fgColor rgb="FF00B0F0"/>
        <bgColor indexed="64"/>
      </patternFill>
    </fill>
    <fill>
      <patternFill patternType="solid">
        <fgColor rgb="FFBAFDF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style="thin">
        <color indexed="8"/>
      </right>
      <top/>
      <bottom style="thin">
        <color indexed="8"/>
      </bottom>
      <diagonal/>
    </border>
    <border>
      <left/>
      <right style="medium">
        <color indexed="8"/>
      </right>
      <top/>
      <bottom style="thin">
        <color indexed="8"/>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17" borderId="19"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20" applyNumberFormat="0" applyFill="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8" fillId="0" borderId="0" applyNumberFormat="0" applyFill="0" applyBorder="0" applyAlignment="0" applyProtection="0">
      <alignment vertical="center"/>
    </xf>
    <xf numFmtId="0" fontId="29" fillId="18" borderId="22" applyNumberFormat="0" applyAlignment="0" applyProtection="0">
      <alignment vertical="center"/>
    </xf>
    <xf numFmtId="0" fontId="30" fillId="19" borderId="23" applyNumberFormat="0" applyAlignment="0" applyProtection="0">
      <alignment vertical="center"/>
    </xf>
    <xf numFmtId="0" fontId="31" fillId="19" borderId="22" applyNumberFormat="0" applyAlignment="0" applyProtection="0">
      <alignment vertical="center"/>
    </xf>
    <xf numFmtId="0" fontId="32" fillId="20" borderId="24" applyNumberFormat="0" applyAlignment="0" applyProtection="0">
      <alignment vertical="center"/>
    </xf>
    <xf numFmtId="0" fontId="33" fillId="0" borderId="25" applyNumberFormat="0" applyFill="0" applyAlignment="0" applyProtection="0">
      <alignment vertical="center"/>
    </xf>
    <xf numFmtId="0" fontId="34" fillId="0" borderId="26" applyNumberFormat="0" applyFill="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9" fillId="25" borderId="0" applyNumberFormat="0" applyBorder="0" applyAlignment="0" applyProtection="0">
      <alignment vertical="center"/>
    </xf>
    <xf numFmtId="0" fontId="39" fillId="13"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9" fillId="32" borderId="0" applyNumberFormat="0" applyBorder="0" applyAlignment="0" applyProtection="0">
      <alignment vertical="center"/>
    </xf>
    <xf numFmtId="0" fontId="39" fillId="8" borderId="0" applyNumberFormat="0" applyBorder="0" applyAlignment="0" applyProtection="0">
      <alignment vertical="center"/>
    </xf>
    <xf numFmtId="0" fontId="38" fillId="33" borderId="0" applyNumberFormat="0" applyBorder="0" applyAlignment="0" applyProtection="0">
      <alignment vertical="center"/>
    </xf>
    <xf numFmtId="0" fontId="38" fillId="34" borderId="0" applyNumberFormat="0" applyBorder="0" applyAlignment="0" applyProtection="0">
      <alignment vertical="center"/>
    </xf>
    <xf numFmtId="0" fontId="39" fillId="35" borderId="0" applyNumberFormat="0" applyBorder="0" applyAlignment="0" applyProtection="0">
      <alignment vertical="center"/>
    </xf>
    <xf numFmtId="0" fontId="39" fillId="5" borderId="0" applyNumberFormat="0" applyBorder="0" applyAlignment="0" applyProtection="0">
      <alignment vertical="center"/>
    </xf>
    <xf numFmtId="0" fontId="38" fillId="36" borderId="0" applyNumberFormat="0" applyBorder="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39" fillId="4" borderId="0" applyNumberFormat="0" applyBorder="0" applyAlignment="0" applyProtection="0">
      <alignment vertical="center"/>
    </xf>
    <xf numFmtId="0" fontId="38" fillId="39" borderId="0" applyNumberFormat="0" applyBorder="0" applyAlignment="0" applyProtection="0">
      <alignment vertical="center"/>
    </xf>
    <xf numFmtId="0" fontId="38" fillId="3" borderId="0" applyNumberFormat="0" applyBorder="0" applyAlignment="0" applyProtection="0">
      <alignment vertical="center"/>
    </xf>
    <xf numFmtId="0" fontId="39" fillId="40" borderId="0" applyNumberFormat="0" applyBorder="0" applyAlignment="0" applyProtection="0">
      <alignment vertical="center"/>
    </xf>
    <xf numFmtId="0" fontId="39" fillId="41" borderId="0" applyNumberFormat="0" applyBorder="0" applyAlignment="0" applyProtection="0">
      <alignment vertical="center"/>
    </xf>
    <xf numFmtId="0" fontId="38" fillId="42" borderId="0" applyNumberFormat="0" applyBorder="0" applyAlignment="0" applyProtection="0">
      <alignment vertical="center"/>
    </xf>
    <xf numFmtId="0" fontId="40" fillId="0" borderId="0"/>
  </cellStyleXfs>
  <cellXfs count="227">
    <xf numFmtId="0" fontId="0" fillId="0" borderId="0" xfId="0">
      <alignment vertical="center"/>
    </xf>
    <xf numFmtId="0" fontId="1" fillId="0" borderId="0" xfId="0" applyFont="1" applyAlignment="1">
      <alignment vertical="center" wrapText="1"/>
    </xf>
    <xf numFmtId="0" fontId="2" fillId="0" borderId="0" xfId="0" applyFont="1" applyFill="1" applyAlignment="1">
      <alignment vertical="center" wrapText="1"/>
    </xf>
    <xf numFmtId="0" fontId="2" fillId="2" borderId="0" xfId="0" applyFont="1" applyFill="1" applyAlignment="1">
      <alignmen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176" fontId="2" fillId="3" borderId="3"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176" fontId="2" fillId="4" borderId="3" xfId="0" applyNumberFormat="1" applyFont="1" applyFill="1" applyBorder="1" applyAlignment="1">
      <alignment horizontal="center" vertical="center"/>
    </xf>
    <xf numFmtId="176" fontId="2" fillId="5" borderId="3"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176" fontId="4" fillId="6" borderId="3" xfId="0" applyNumberFormat="1" applyFont="1" applyFill="1" applyBorder="1" applyAlignment="1">
      <alignment vertical="center" wrapText="1" shrinkToFit="1"/>
    </xf>
    <xf numFmtId="0" fontId="5" fillId="7" borderId="3" xfId="0" applyFont="1" applyFill="1" applyBorder="1" applyAlignment="1">
      <alignment horizontal="center" vertical="center" wrapText="1"/>
    </xf>
    <xf numFmtId="0" fontId="5" fillId="7" borderId="3" xfId="0" applyFont="1" applyFill="1" applyBorder="1" applyAlignment="1">
      <alignment horizontal="left" vertical="center" wrapText="1"/>
    </xf>
    <xf numFmtId="176" fontId="2" fillId="7" borderId="3" xfId="0" applyNumberFormat="1" applyFont="1" applyFill="1" applyBorder="1" applyAlignment="1">
      <alignment horizontal="center" vertical="center" shrinkToFit="1"/>
    </xf>
    <xf numFmtId="0" fontId="6" fillId="8" borderId="3" xfId="0" applyFont="1" applyFill="1" applyBorder="1" applyAlignment="1">
      <alignment horizontal="center" vertical="center" wrapText="1"/>
    </xf>
    <xf numFmtId="0" fontId="6" fillId="8" borderId="3" xfId="0" applyFont="1" applyFill="1" applyBorder="1" applyAlignment="1">
      <alignment horizontal="left" vertical="center" wrapText="1"/>
    </xf>
    <xf numFmtId="176" fontId="7" fillId="8" borderId="3" xfId="0" applyNumberFormat="1" applyFont="1" applyFill="1" applyBorder="1" applyAlignment="1">
      <alignment horizontal="center" vertical="center" shrinkToFit="1"/>
    </xf>
    <xf numFmtId="0" fontId="3" fillId="6" borderId="3" xfId="0" applyFont="1" applyFill="1" applyBorder="1" applyAlignment="1">
      <alignment horizontal="center" vertical="center" wrapText="1"/>
    </xf>
    <xf numFmtId="0" fontId="3" fillId="6" borderId="3" xfId="0" applyFont="1" applyFill="1" applyBorder="1" applyAlignment="1">
      <alignment horizontal="left" vertical="center" wrapText="1"/>
    </xf>
    <xf numFmtId="176" fontId="4" fillId="9" borderId="3" xfId="0" applyNumberFormat="1" applyFont="1" applyFill="1" applyBorder="1" applyAlignment="1">
      <alignment vertical="center" wrapText="1" shrinkToFit="1"/>
    </xf>
    <xf numFmtId="49" fontId="2" fillId="4" borderId="3" xfId="0" applyNumberFormat="1" applyFont="1" applyFill="1" applyBorder="1" applyAlignment="1">
      <alignment horizontal="center" vertical="center" wrapText="1"/>
    </xf>
    <xf numFmtId="0" fontId="2" fillId="4" borderId="3"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xf>
    <xf numFmtId="176" fontId="4" fillId="0" borderId="3" xfId="0" applyNumberFormat="1" applyFont="1" applyBorder="1" applyAlignment="1">
      <alignment vertical="center" wrapText="1" shrinkToFit="1"/>
    </xf>
    <xf numFmtId="49" fontId="2" fillId="3" borderId="3" xfId="0" applyNumberFormat="1"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horizontal="center" vertical="center"/>
    </xf>
    <xf numFmtId="0" fontId="7" fillId="8" borderId="3" xfId="0" applyFont="1" applyFill="1" applyBorder="1" applyAlignment="1">
      <alignment horizontal="center" vertical="center" wrapText="1"/>
    </xf>
    <xf numFmtId="0" fontId="2" fillId="4"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3" xfId="0" applyFont="1" applyFill="1" applyBorder="1" applyAlignment="1">
      <alignment horizontal="center" vertical="center" wrapText="1"/>
    </xf>
    <xf numFmtId="176" fontId="2" fillId="9" borderId="3" xfId="0" applyNumberFormat="1"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left" vertical="center" wrapText="1"/>
    </xf>
    <xf numFmtId="176" fontId="7" fillId="9" borderId="3" xfId="0" applyNumberFormat="1" applyFont="1" applyFill="1" applyBorder="1" applyAlignment="1">
      <alignment horizontal="center" vertical="center" shrinkToFit="1"/>
    </xf>
    <xf numFmtId="0" fontId="3" fillId="9" borderId="3" xfId="0" applyFont="1" applyFill="1" applyBorder="1" applyAlignment="1">
      <alignment horizontal="center" vertical="center" wrapText="1"/>
    </xf>
    <xf numFmtId="0" fontId="3" fillId="9" borderId="3" xfId="0" applyFont="1" applyFill="1" applyBorder="1" applyAlignment="1">
      <alignment horizontal="left" vertical="center" wrapText="1"/>
    </xf>
    <xf numFmtId="49" fontId="5" fillId="4" borderId="3" xfId="0" applyNumberFormat="1" applyFont="1" applyFill="1" applyBorder="1" applyAlignment="1">
      <alignment horizontal="center" vertical="center" wrapText="1"/>
    </xf>
    <xf numFmtId="0" fontId="5" fillId="4" borderId="3" xfId="0" applyFont="1" applyFill="1" applyBorder="1" applyAlignment="1">
      <alignment horizontal="left" vertical="center" wrapText="1"/>
    </xf>
    <xf numFmtId="0" fontId="5" fillId="4" borderId="3" xfId="0" applyFont="1" applyFill="1" applyBorder="1" applyAlignment="1">
      <alignment horizontal="center" vertical="center" wrapText="1"/>
    </xf>
    <xf numFmtId="176" fontId="5" fillId="4" borderId="3" xfId="0" applyNumberFormat="1" applyFont="1" applyFill="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8" fillId="0" borderId="3" xfId="0" applyFont="1" applyFill="1" applyBorder="1" applyAlignment="1">
      <alignment vertical="center" wrapText="1"/>
    </xf>
    <xf numFmtId="0" fontId="8" fillId="0" borderId="1" xfId="0" applyFont="1" applyFill="1" applyBorder="1" applyAlignment="1">
      <alignment vertical="center" wrapText="1"/>
    </xf>
    <xf numFmtId="0" fontId="2" fillId="0" borderId="3" xfId="0" applyFont="1" applyFill="1" applyBorder="1" applyAlignment="1">
      <alignment vertical="center" wrapText="1"/>
    </xf>
    <xf numFmtId="0" fontId="2" fillId="0" borderId="3" xfId="0" applyFont="1" applyBorder="1" applyAlignment="1">
      <alignment vertical="center" wrapText="1"/>
    </xf>
    <xf numFmtId="0" fontId="2" fillId="0" borderId="0"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2" borderId="3" xfId="0" applyFont="1" applyFill="1" applyBorder="1" applyAlignment="1">
      <alignment vertical="center" wrapText="1"/>
    </xf>
    <xf numFmtId="0" fontId="9" fillId="0" borderId="3" xfId="0" applyFont="1" applyFill="1" applyBorder="1" applyAlignment="1">
      <alignment vertical="center" wrapText="1"/>
    </xf>
    <xf numFmtId="0" fontId="8" fillId="0" borderId="6" xfId="0" applyFont="1" applyFill="1" applyBorder="1" applyAlignment="1">
      <alignment vertical="center" wrapText="1"/>
    </xf>
    <xf numFmtId="0" fontId="8" fillId="0" borderId="0" xfId="0" applyFont="1" applyFill="1" applyBorder="1" applyAlignment="1">
      <alignment vertical="center" wrapText="1"/>
    </xf>
    <xf numFmtId="0" fontId="1" fillId="0" borderId="7" xfId="0" applyFont="1" applyBorder="1" applyAlignment="1">
      <alignment horizontal="center" vertical="center" wrapText="1"/>
    </xf>
    <xf numFmtId="0" fontId="8" fillId="0" borderId="8" xfId="0" applyFont="1" applyFill="1" applyBorder="1" applyAlignment="1">
      <alignment vertical="center" wrapText="1"/>
    </xf>
    <xf numFmtId="0" fontId="10" fillId="0" borderId="3" xfId="0" applyFont="1" applyBorder="1" applyAlignment="1">
      <alignment horizontal="center" vertical="center" wrapText="1"/>
    </xf>
    <xf numFmtId="0" fontId="4" fillId="0" borderId="3" xfId="0" applyFont="1" applyBorder="1" applyAlignment="1">
      <alignment vertical="center" wrapText="1"/>
    </xf>
    <xf numFmtId="0" fontId="2" fillId="10" borderId="3" xfId="0" applyFont="1" applyFill="1" applyBorder="1" applyAlignment="1">
      <alignment vertical="center" wrapText="1"/>
    </xf>
    <xf numFmtId="0" fontId="2" fillId="6" borderId="3" xfId="0" applyFont="1" applyFill="1" applyBorder="1" applyAlignment="1">
      <alignment vertical="center" wrapText="1"/>
    </xf>
    <xf numFmtId="0" fontId="11" fillId="0" borderId="3" xfId="0" applyFont="1" applyBorder="1" applyAlignment="1">
      <alignment horizontal="left" vertical="center" wrapText="1"/>
    </xf>
    <xf numFmtId="0" fontId="11" fillId="0" borderId="3" xfId="0" applyFont="1" applyBorder="1" applyAlignment="1">
      <alignment vertical="center" wrapText="1"/>
    </xf>
    <xf numFmtId="9" fontId="2" fillId="0" borderId="3" xfId="0" applyNumberFormat="1" applyFont="1" applyBorder="1" applyAlignment="1">
      <alignment vertical="center" wrapText="1"/>
    </xf>
    <xf numFmtId="0" fontId="11" fillId="0" borderId="3" xfId="0" applyFont="1" applyFill="1" applyBorder="1" applyAlignment="1">
      <alignment horizontal="left" vertical="center" wrapText="1"/>
    </xf>
    <xf numFmtId="0" fontId="2" fillId="11" borderId="3" xfId="0" applyFont="1" applyFill="1" applyBorder="1" applyAlignment="1">
      <alignment vertical="center" wrapText="1"/>
    </xf>
    <xf numFmtId="176" fontId="7" fillId="8" borderId="4" xfId="0" applyNumberFormat="1" applyFont="1" applyFill="1" applyBorder="1" applyAlignment="1">
      <alignment horizontal="center" vertical="center" shrinkToFit="1"/>
    </xf>
    <xf numFmtId="49" fontId="5" fillId="3" borderId="3" xfId="0" applyNumberFormat="1"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4" borderId="1" xfId="0" applyFont="1" applyFill="1" applyBorder="1" applyAlignment="1">
      <alignment horizontal="left" vertical="center" wrapText="1"/>
    </xf>
    <xf numFmtId="176" fontId="2" fillId="4"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7" fillId="2" borderId="0" xfId="0" applyFont="1" applyFill="1" applyAlignment="1">
      <alignment horizontal="left" vertical="center" wrapText="1"/>
    </xf>
    <xf numFmtId="176" fontId="7" fillId="11" borderId="3" xfId="0" applyNumberFormat="1" applyFont="1" applyFill="1" applyBorder="1" applyAlignment="1">
      <alignment horizontal="center" vertical="center" shrinkToFit="1"/>
    </xf>
    <xf numFmtId="0" fontId="6" fillId="2" borderId="1" xfId="0" applyFont="1" applyFill="1" applyBorder="1" applyAlignment="1">
      <alignment horizontal="center" vertical="center" wrapText="1"/>
    </xf>
    <xf numFmtId="176" fontId="7" fillId="7" borderId="3" xfId="0" applyNumberFormat="1" applyFont="1" applyFill="1" applyBorder="1" applyAlignment="1">
      <alignment horizontal="center" vertical="center" shrinkToFit="1"/>
    </xf>
    <xf numFmtId="176" fontId="7" fillId="7" borderId="1" xfId="0" applyNumberFormat="1" applyFont="1" applyFill="1" applyBorder="1" applyAlignment="1">
      <alignment horizontal="center" vertical="center" shrinkToFit="1"/>
    </xf>
    <xf numFmtId="0" fontId="2" fillId="4" borderId="1" xfId="0"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176"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49" fontId="5" fillId="2" borderId="3" xfId="0" applyNumberFormat="1" applyFont="1" applyFill="1" applyBorder="1" applyAlignment="1">
      <alignment horizontal="center" vertical="center" wrapText="1"/>
    </xf>
    <xf numFmtId="176" fontId="0" fillId="3" borderId="3" xfId="0" applyNumberFormat="1" applyFill="1" applyBorder="1" applyAlignment="1">
      <alignment vertical="center" shrinkToFit="1"/>
    </xf>
    <xf numFmtId="49" fontId="2" fillId="2" borderId="3"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176" fontId="7" fillId="0" borderId="3" xfId="0" applyNumberFormat="1" applyFont="1" applyBorder="1" applyAlignment="1">
      <alignment horizontal="center" vertical="center" shrinkToFi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2" fillId="5" borderId="3" xfId="0" applyFont="1" applyFill="1" applyBorder="1" applyAlignment="1">
      <alignment horizontal="center" vertical="center" wrapText="1"/>
    </xf>
    <xf numFmtId="0" fontId="2" fillId="5" borderId="3" xfId="0" applyFont="1" applyFill="1" applyBorder="1" applyAlignment="1">
      <alignment horizontal="left" vertical="center" wrapText="1"/>
    </xf>
    <xf numFmtId="0" fontId="6" fillId="5" borderId="3"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2" fillId="5" borderId="3" xfId="0" applyFont="1" applyFill="1" applyBorder="1" applyAlignment="1">
      <alignment horizontal="center" vertical="center"/>
    </xf>
    <xf numFmtId="176" fontId="7" fillId="8" borderId="7" xfId="0" applyNumberFormat="1" applyFont="1" applyFill="1" applyBorder="1" applyAlignment="1">
      <alignment horizontal="center" vertical="center" shrinkToFit="1"/>
    </xf>
    <xf numFmtId="176" fontId="0" fillId="9" borderId="3" xfId="0" applyNumberFormat="1" applyFill="1" applyBorder="1" applyAlignment="1">
      <alignment vertical="center" shrinkToFit="1"/>
    </xf>
    <xf numFmtId="49" fontId="6" fillId="2" borderId="3" xfId="0" applyNumberFormat="1" applyFont="1" applyFill="1" applyBorder="1" applyAlignment="1">
      <alignment horizontal="center" vertical="center" wrapText="1"/>
    </xf>
    <xf numFmtId="176" fontId="2" fillId="9" borderId="3" xfId="0" applyNumberFormat="1" applyFont="1" applyFill="1" applyBorder="1" applyAlignment="1">
      <alignment horizontal="center" vertical="center" shrinkToFit="1"/>
    </xf>
    <xf numFmtId="176" fontId="2" fillId="0" borderId="3" xfId="0" applyNumberFormat="1" applyFont="1" applyBorder="1" applyAlignment="1">
      <alignment horizontal="center" vertical="center" shrinkToFit="1"/>
    </xf>
    <xf numFmtId="176" fontId="12" fillId="3" borderId="3" xfId="0" applyNumberFormat="1" applyFont="1" applyFill="1" applyBorder="1" applyAlignment="1">
      <alignment vertical="center" shrinkToFit="1"/>
    </xf>
    <xf numFmtId="0" fontId="5" fillId="7" borderId="1" xfId="0" applyFont="1" applyFill="1" applyBorder="1" applyAlignment="1">
      <alignment horizontal="center" vertical="center" wrapText="1"/>
    </xf>
    <xf numFmtId="0" fontId="5" fillId="7" borderId="1" xfId="0" applyFont="1" applyFill="1" applyBorder="1" applyAlignment="1">
      <alignment horizontal="left" vertical="center" wrapText="1"/>
    </xf>
    <xf numFmtId="176" fontId="2" fillId="7" borderId="1" xfId="0" applyNumberFormat="1" applyFont="1" applyFill="1" applyBorder="1" applyAlignment="1">
      <alignment horizontal="center" vertical="center" shrinkToFit="1"/>
    </xf>
    <xf numFmtId="0" fontId="6" fillId="12" borderId="3" xfId="0" applyFont="1" applyFill="1" applyBorder="1" applyAlignment="1">
      <alignment horizontal="center" vertical="center" wrapText="1"/>
    </xf>
    <xf numFmtId="0" fontId="6" fillId="12" borderId="3" xfId="0" applyFont="1" applyFill="1" applyBorder="1" applyAlignment="1">
      <alignment horizontal="left" vertical="center" wrapText="1"/>
    </xf>
    <xf numFmtId="176" fontId="7" fillId="12" borderId="3" xfId="0" applyNumberFormat="1" applyFont="1" applyFill="1" applyBorder="1" applyAlignment="1">
      <alignment horizontal="center" vertical="center" shrinkToFit="1"/>
    </xf>
    <xf numFmtId="0" fontId="3" fillId="13" borderId="3" xfId="0" applyFont="1" applyFill="1" applyBorder="1" applyAlignment="1">
      <alignment horizontal="center" vertical="center" wrapText="1"/>
    </xf>
    <xf numFmtId="0" fontId="3" fillId="13" borderId="3" xfId="0" applyFont="1" applyFill="1" applyBorder="1" applyAlignment="1">
      <alignment horizontal="left" vertical="center" wrapText="1"/>
    </xf>
    <xf numFmtId="176" fontId="4" fillId="13" borderId="3" xfId="0" applyNumberFormat="1" applyFont="1" applyFill="1" applyBorder="1" applyAlignment="1">
      <alignment vertical="center" wrapText="1" shrinkToFit="1"/>
    </xf>
    <xf numFmtId="176" fontId="4" fillId="6" borderId="4" xfId="0" applyNumberFormat="1" applyFont="1" applyFill="1" applyBorder="1" applyAlignment="1">
      <alignment horizontal="left" vertical="center" wrapText="1" shrinkToFit="1"/>
    </xf>
    <xf numFmtId="176" fontId="2" fillId="9" borderId="1" xfId="0" applyNumberFormat="1" applyFont="1" applyFill="1" applyBorder="1" applyAlignment="1">
      <alignment horizontal="center" vertical="center"/>
    </xf>
    <xf numFmtId="176" fontId="4" fillId="14" borderId="3" xfId="0" applyNumberFormat="1" applyFont="1" applyFill="1" applyBorder="1" applyAlignment="1">
      <alignment vertical="center" wrapText="1" shrinkToFit="1"/>
    </xf>
    <xf numFmtId="0" fontId="4" fillId="9"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0" fontId="4" fillId="0" borderId="3" xfId="0" applyFont="1" applyBorder="1" applyAlignment="1">
      <alignment horizontal="center" vertical="center" wrapText="1"/>
    </xf>
    <xf numFmtId="0" fontId="2" fillId="0" borderId="3" xfId="0" applyNumberFormat="1" applyFont="1" applyBorder="1" applyAlignment="1">
      <alignment vertical="center" wrapText="1"/>
    </xf>
    <xf numFmtId="0" fontId="2" fillId="15" borderId="3" xfId="0" applyFont="1" applyFill="1" applyBorder="1" applyAlignment="1">
      <alignment vertical="center" wrapText="1"/>
    </xf>
    <xf numFmtId="0" fontId="2" fillId="7" borderId="3" xfId="0" applyFont="1" applyFill="1" applyBorder="1" applyAlignment="1">
      <alignment horizontal="center" vertical="center" wrapText="1"/>
    </xf>
    <xf numFmtId="0" fontId="2" fillId="7" borderId="3" xfId="0" applyFont="1" applyFill="1" applyBorder="1" applyAlignment="1">
      <alignment horizontal="left" vertical="center" wrapText="1"/>
    </xf>
    <xf numFmtId="176" fontId="2" fillId="7" borderId="3" xfId="0" applyNumberFormat="1" applyFont="1" applyFill="1" applyBorder="1" applyAlignment="1">
      <alignment horizontal="center" vertical="center"/>
    </xf>
    <xf numFmtId="0" fontId="5" fillId="9" borderId="3"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6" fillId="16" borderId="3" xfId="0" applyFont="1" applyFill="1" applyBorder="1" applyAlignment="1">
      <alignment horizontal="center" vertical="center" wrapText="1"/>
    </xf>
    <xf numFmtId="0" fontId="6" fillId="16" borderId="3" xfId="0" applyFont="1" applyFill="1" applyBorder="1" applyAlignment="1">
      <alignment horizontal="left" vertical="center" wrapText="1"/>
    </xf>
    <xf numFmtId="176" fontId="7" fillId="16" borderId="3" xfId="0" applyNumberFormat="1" applyFont="1" applyFill="1" applyBorder="1" applyAlignment="1">
      <alignment horizontal="center" vertical="center" shrinkToFit="1"/>
    </xf>
    <xf numFmtId="0" fontId="9" fillId="0" borderId="3" xfId="0" applyFont="1" applyBorder="1" applyAlignment="1">
      <alignment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lignment vertical="center"/>
    </xf>
    <xf numFmtId="0" fontId="0" fillId="0" borderId="0" xfId="0" applyFill="1" applyAlignment="1">
      <alignment horizontal="right" vertical="center"/>
    </xf>
    <xf numFmtId="0" fontId="0" fillId="0" borderId="0" xfId="0" applyFill="1">
      <alignment vertical="center"/>
    </xf>
    <xf numFmtId="0" fontId="13" fillId="0" borderId="0" xfId="0" applyFont="1" applyFill="1" applyAlignment="1">
      <alignment horizontal="right" vertical="center"/>
    </xf>
    <xf numFmtId="0" fontId="13" fillId="0" borderId="3" xfId="0" applyFont="1" applyFill="1" applyBorder="1" applyAlignment="1">
      <alignment horizontal="center" vertical="center"/>
    </xf>
    <xf numFmtId="0" fontId="14" fillId="0" borderId="3" xfId="0" applyFont="1" applyFill="1" applyBorder="1" applyAlignment="1">
      <alignment horizontal="center" vertical="center" shrinkToFit="1"/>
    </xf>
    <xf numFmtId="0" fontId="0" fillId="0" borderId="3" xfId="0" applyFill="1" applyBorder="1" applyAlignment="1">
      <alignment horizontal="right" vertical="center"/>
    </xf>
    <xf numFmtId="0" fontId="15" fillId="0" borderId="3" xfId="0" applyFont="1" applyFill="1" applyBorder="1" applyAlignment="1">
      <alignment horizontal="left" vertical="center" shrinkToFit="1"/>
    </xf>
    <xf numFmtId="4" fontId="15" fillId="0" borderId="3" xfId="0" applyNumberFormat="1" applyFont="1" applyFill="1" applyBorder="1" applyAlignment="1">
      <alignment horizontal="center" vertical="center" shrinkToFit="1"/>
    </xf>
    <xf numFmtId="0" fontId="15" fillId="0" borderId="3" xfId="0" applyFont="1" applyFill="1" applyBorder="1" applyAlignment="1">
      <alignment horizontal="center" vertical="center" shrinkToFit="1"/>
    </xf>
    <xf numFmtId="0" fontId="13" fillId="0" borderId="3" xfId="0" applyFont="1" applyFill="1" applyBorder="1" applyAlignment="1">
      <alignment horizontal="right" vertical="center"/>
    </xf>
    <xf numFmtId="177" fontId="13" fillId="0" borderId="3" xfId="0" applyNumberFormat="1" applyFont="1" applyFill="1" applyBorder="1" applyAlignment="1">
      <alignment horizontal="center" vertical="center"/>
    </xf>
    <xf numFmtId="0" fontId="13" fillId="0" borderId="0" xfId="0" applyFont="1" applyFill="1" applyAlignment="1">
      <alignment horizontal="center" vertical="center" wrapText="1"/>
    </xf>
    <xf numFmtId="0" fontId="0" fillId="0" borderId="3" xfId="0" applyFill="1" applyBorder="1">
      <alignment vertical="center"/>
    </xf>
    <xf numFmtId="10" fontId="0" fillId="0" borderId="3" xfId="3" applyNumberFormat="1" applyFont="1" applyFill="1" applyBorder="1">
      <alignment vertical="center"/>
    </xf>
    <xf numFmtId="0" fontId="13" fillId="0" borderId="3" xfId="0" applyFont="1" applyFill="1" applyBorder="1">
      <alignment vertical="center"/>
    </xf>
    <xf numFmtId="0" fontId="2" fillId="0" borderId="0" xfId="0" applyFont="1" applyFill="1">
      <alignment vertical="center"/>
    </xf>
    <xf numFmtId="0" fontId="0" fillId="0" borderId="0" xfId="0" applyFill="1" applyAlignment="1">
      <alignment horizontal="left" vertical="center" wrapText="1"/>
    </xf>
    <xf numFmtId="0" fontId="13" fillId="0" borderId="9"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6" fillId="0" borderId="1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49" fontId="3" fillId="0" borderId="3" xfId="49" applyNumberFormat="1" applyFont="1" applyFill="1" applyBorder="1" applyAlignment="1">
      <alignment vertical="center" wrapText="1"/>
    </xf>
    <xf numFmtId="0" fontId="0" fillId="0" borderId="0" xfId="0" applyFill="1" applyAlignment="1">
      <alignment horizontal="center" vertical="center"/>
    </xf>
    <xf numFmtId="4" fontId="15" fillId="0" borderId="15" xfId="0" applyNumberFormat="1" applyFont="1" applyFill="1" applyBorder="1" applyAlignment="1">
      <alignment horizontal="right" vertical="center" shrinkToFit="1"/>
    </xf>
    <xf numFmtId="4" fontId="15" fillId="0" borderId="16" xfId="0" applyNumberFormat="1" applyFont="1" applyFill="1" applyBorder="1" applyAlignment="1">
      <alignment horizontal="right" vertical="center" shrinkToFit="1"/>
    </xf>
    <xf numFmtId="9" fontId="0" fillId="0" borderId="0" xfId="3" applyFont="1" applyFill="1">
      <alignment vertical="center"/>
    </xf>
    <xf numFmtId="0" fontId="13" fillId="0" borderId="17" xfId="0" applyFont="1" applyFill="1" applyBorder="1" applyAlignment="1">
      <alignment horizontal="center" vertical="center"/>
    </xf>
    <xf numFmtId="0" fontId="16" fillId="0" borderId="18"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18" xfId="0" applyFont="1" applyFill="1" applyBorder="1" applyAlignment="1">
      <alignment horizontal="center" vertical="center" wrapText="1"/>
    </xf>
    <xf numFmtId="0" fontId="12" fillId="0" borderId="0" xfId="0" applyFont="1" applyFill="1">
      <alignment vertical="center"/>
    </xf>
    <xf numFmtId="177" fontId="12" fillId="0" borderId="0" xfId="0" applyNumberFormat="1" applyFont="1" applyFill="1" applyAlignment="1">
      <alignment horizontal="center" vertical="center"/>
    </xf>
    <xf numFmtId="178" fontId="12" fillId="0" borderId="0" xfId="0" applyNumberFormat="1" applyFont="1" applyFill="1" applyAlignment="1">
      <alignment horizontal="center" vertical="center"/>
    </xf>
    <xf numFmtId="0" fontId="12" fillId="0" borderId="0" xfId="0" applyFont="1" applyFill="1" applyAlignment="1">
      <alignment horizontal="center" vertical="center"/>
    </xf>
    <xf numFmtId="0" fontId="17" fillId="0" borderId="0" xfId="0" applyFont="1" applyFill="1" applyBorder="1" applyAlignment="1">
      <alignment horizontal="center"/>
    </xf>
    <xf numFmtId="177" fontId="17" fillId="0" borderId="0" xfId="0" applyNumberFormat="1" applyFont="1" applyFill="1" applyBorder="1" applyAlignment="1">
      <alignment horizontal="center"/>
    </xf>
    <xf numFmtId="0" fontId="5" fillId="0" borderId="3" xfId="0" applyFont="1" applyFill="1" applyBorder="1" applyAlignment="1">
      <alignment horizontal="left" vertical="center" wrapText="1"/>
    </xf>
    <xf numFmtId="177" fontId="5"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177"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wrapText="1"/>
    </xf>
    <xf numFmtId="43" fontId="19" fillId="0" borderId="3" xfId="0" applyNumberFormat="1" applyFont="1" applyFill="1" applyBorder="1" applyAlignment="1">
      <alignment horizontal="right" vertical="center"/>
    </xf>
    <xf numFmtId="177" fontId="18" fillId="0" borderId="3" xfId="0" applyNumberFormat="1" applyFont="1" applyFill="1" applyBorder="1" applyAlignment="1">
      <alignment horizontal="right" vertical="center" wrapText="1"/>
    </xf>
    <xf numFmtId="10" fontId="18" fillId="0" borderId="3" xfId="0" applyNumberFormat="1" applyFont="1" applyFill="1" applyBorder="1" applyAlignment="1">
      <alignment horizontal="center" vertical="center" wrapText="1"/>
    </xf>
    <xf numFmtId="177" fontId="18" fillId="0" borderId="3" xfId="0" applyNumberFormat="1" applyFont="1" applyFill="1" applyBorder="1" applyAlignment="1">
      <alignment horizontal="center" vertical="center"/>
    </xf>
    <xf numFmtId="178" fontId="18" fillId="0" borderId="3" xfId="0" applyNumberFormat="1" applyFont="1" applyFill="1" applyBorder="1" applyAlignment="1">
      <alignment horizontal="center" vertical="center"/>
    </xf>
    <xf numFmtId="43" fontId="18" fillId="0" borderId="3" xfId="0" applyNumberFormat="1" applyFont="1" applyFill="1" applyBorder="1" applyAlignment="1">
      <alignment horizontal="center" vertical="center" wrapText="1"/>
    </xf>
    <xf numFmtId="43" fontId="5" fillId="0" borderId="3" xfId="0" applyNumberFormat="1" applyFont="1" applyFill="1" applyBorder="1" applyAlignment="1">
      <alignment horizontal="center" vertical="center" wrapText="1"/>
    </xf>
    <xf numFmtId="0" fontId="18" fillId="0" borderId="3"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2" xfId="0" applyFont="1" applyFill="1" applyBorder="1" applyAlignment="1">
      <alignment horizontal="left" vertical="center" wrapText="1"/>
    </xf>
    <xf numFmtId="10" fontId="18" fillId="0" borderId="3" xfId="3"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2" xfId="0" applyFont="1" applyFill="1" applyBorder="1" applyAlignment="1">
      <alignment horizontal="left" vertical="center" wrapText="1"/>
    </xf>
    <xf numFmtId="43" fontId="18" fillId="0" borderId="3" xfId="0" applyNumberFormat="1" applyFont="1" applyFill="1" applyBorder="1" applyAlignment="1">
      <alignment horizontal="center" vertical="center"/>
    </xf>
    <xf numFmtId="0" fontId="20" fillId="0" borderId="3"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justify" vertical="center" wrapText="1"/>
    </xf>
    <xf numFmtId="0" fontId="5" fillId="0" borderId="7"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6"/>
  <sheetViews>
    <sheetView tabSelected="1" view="pageBreakPreview" zoomScale="130" zoomScaleNormal="70" workbookViewId="0">
      <selection activeCell="C73" sqref="C73"/>
    </sheetView>
  </sheetViews>
  <sheetFormatPr defaultColWidth="9" defaultRowHeight="14"/>
  <cols>
    <col min="1" max="1" width="12.8181818181818" style="187" customWidth="1"/>
    <col min="2" max="3" width="14.4545454545455" style="187" customWidth="1"/>
    <col min="4" max="4" width="22" style="187" customWidth="1"/>
    <col min="5" max="5" width="19.2727272727273" style="187" customWidth="1"/>
    <col min="6" max="6" width="9" style="188"/>
    <col min="7" max="7" width="9" style="189"/>
    <col min="8" max="8" width="30" style="190" customWidth="1"/>
    <col min="9" max="9" width="22.5454545454545" style="187" customWidth="1"/>
    <col min="10" max="16384" width="9" style="187"/>
  </cols>
  <sheetData>
    <row r="1" ht="30.95" customHeight="1" spans="1:9">
      <c r="A1" s="191" t="s">
        <v>0</v>
      </c>
      <c r="B1" s="191"/>
      <c r="C1" s="191"/>
      <c r="D1" s="191"/>
      <c r="E1" s="191"/>
      <c r="F1" s="192"/>
      <c r="G1" s="191"/>
      <c r="H1" s="191"/>
      <c r="I1" s="191"/>
    </row>
    <row r="2" ht="27" customHeight="1" spans="1:9">
      <c r="A2" s="193" t="s">
        <v>1</v>
      </c>
      <c r="B2" s="193"/>
      <c r="C2" s="193"/>
      <c r="D2" s="193"/>
      <c r="E2" s="193"/>
      <c r="F2" s="194"/>
      <c r="G2" s="193"/>
      <c r="H2" s="195"/>
      <c r="I2" s="193"/>
    </row>
    <row r="3" ht="33" customHeight="1" spans="1:9">
      <c r="A3" s="196" t="s">
        <v>2</v>
      </c>
      <c r="B3" s="196" t="s">
        <v>3</v>
      </c>
      <c r="C3" s="196" t="s">
        <v>4</v>
      </c>
      <c r="D3" s="196" t="s">
        <v>5</v>
      </c>
      <c r="E3" s="196" t="s">
        <v>6</v>
      </c>
      <c r="F3" s="197" t="s">
        <v>7</v>
      </c>
      <c r="G3" s="198" t="s">
        <v>8</v>
      </c>
      <c r="H3" s="196" t="s">
        <v>9</v>
      </c>
      <c r="I3" s="196" t="s">
        <v>10</v>
      </c>
    </row>
    <row r="4" ht="91" customHeight="1" spans="1:9">
      <c r="A4" s="196" t="s">
        <v>11</v>
      </c>
      <c r="B4" s="196" t="s">
        <v>12</v>
      </c>
      <c r="C4" s="199">
        <f>C5+C6</f>
        <v>170060.300889</v>
      </c>
      <c r="D4" s="200">
        <v>155110.07</v>
      </c>
      <c r="E4" s="201">
        <f>D4/C4</f>
        <v>0.912088648492054</v>
      </c>
      <c r="F4" s="202">
        <v>20</v>
      </c>
      <c r="G4" s="203">
        <f>E4*F4</f>
        <v>18.2417729698411</v>
      </c>
      <c r="H4" s="195" t="s">
        <v>13</v>
      </c>
      <c r="I4" s="193" t="s">
        <v>14</v>
      </c>
    </row>
    <row r="5" ht="91" customHeight="1" spans="1:9">
      <c r="A5" s="196"/>
      <c r="B5" s="196" t="s">
        <v>15</v>
      </c>
      <c r="C5" s="199">
        <v>80122.159613</v>
      </c>
      <c r="D5" s="204">
        <v>83466.81</v>
      </c>
      <c r="E5" s="196" t="s">
        <v>16</v>
      </c>
      <c r="F5" s="202"/>
      <c r="G5" s="203"/>
      <c r="H5" s="195"/>
      <c r="I5" s="193"/>
    </row>
    <row r="6" ht="91" customHeight="1" spans="1:9">
      <c r="A6" s="196"/>
      <c r="B6" s="196" t="s">
        <v>17</v>
      </c>
      <c r="C6" s="199">
        <v>89938.141276</v>
      </c>
      <c r="D6" s="204">
        <v>71643.26</v>
      </c>
      <c r="E6" s="196"/>
      <c r="F6" s="202"/>
      <c r="G6" s="203"/>
      <c r="H6" s="195"/>
      <c r="I6" s="193"/>
    </row>
    <row r="7" ht="91" customHeight="1" spans="1:9">
      <c r="A7" s="196"/>
      <c r="B7" s="196" t="s">
        <v>18</v>
      </c>
      <c r="C7" s="205">
        <v>0</v>
      </c>
      <c r="D7" s="205">
        <v>0</v>
      </c>
      <c r="E7" s="196"/>
      <c r="F7" s="202"/>
      <c r="G7" s="203"/>
      <c r="H7" s="195"/>
      <c r="I7" s="193"/>
    </row>
    <row r="8" ht="29.1" customHeight="1" spans="1:9">
      <c r="A8" s="193" t="s">
        <v>19</v>
      </c>
      <c r="B8" s="193"/>
      <c r="C8" s="193"/>
      <c r="D8" s="193"/>
      <c r="E8" s="193"/>
      <c r="F8" s="194"/>
      <c r="G8" s="193"/>
      <c r="H8" s="195"/>
      <c r="I8" s="193"/>
    </row>
    <row r="9" ht="29.1" customHeight="1" spans="1:9">
      <c r="A9" s="196" t="s">
        <v>20</v>
      </c>
      <c r="B9" s="196" t="s">
        <v>3</v>
      </c>
      <c r="C9" s="196" t="s">
        <v>21</v>
      </c>
      <c r="D9" s="196" t="s">
        <v>22</v>
      </c>
      <c r="E9" s="196" t="s">
        <v>23</v>
      </c>
      <c r="F9" s="197" t="s">
        <v>7</v>
      </c>
      <c r="G9" s="198" t="s">
        <v>8</v>
      </c>
      <c r="H9" s="195" t="s">
        <v>9</v>
      </c>
      <c r="I9" s="195" t="s">
        <v>10</v>
      </c>
    </row>
    <row r="10" ht="39" customHeight="1" spans="1:9">
      <c r="A10" s="196" t="s">
        <v>24</v>
      </c>
      <c r="B10" s="196" t="s">
        <v>25</v>
      </c>
      <c r="C10" s="196" t="s">
        <v>26</v>
      </c>
      <c r="D10" s="206" t="s">
        <v>27</v>
      </c>
      <c r="E10" s="206" t="s">
        <v>28</v>
      </c>
      <c r="F10" s="197">
        <v>0.35</v>
      </c>
      <c r="G10" s="197">
        <v>0.35</v>
      </c>
      <c r="H10" s="207" t="s">
        <v>29</v>
      </c>
      <c r="I10" s="216" t="s">
        <v>30</v>
      </c>
    </row>
    <row r="11" ht="38" customHeight="1" spans="1:9">
      <c r="A11" s="196"/>
      <c r="B11" s="196"/>
      <c r="C11" s="196" t="s">
        <v>26</v>
      </c>
      <c r="D11" s="206" t="s">
        <v>31</v>
      </c>
      <c r="E11" s="206" t="s">
        <v>32</v>
      </c>
      <c r="F11" s="197">
        <v>0.35</v>
      </c>
      <c r="G11" s="197">
        <v>0.35</v>
      </c>
      <c r="H11" s="208"/>
      <c r="I11" s="217"/>
    </row>
    <row r="12" ht="32" customHeight="1" spans="1:9">
      <c r="A12" s="196"/>
      <c r="B12" s="196"/>
      <c r="C12" s="196" t="s">
        <v>26</v>
      </c>
      <c r="D12" s="206" t="s">
        <v>33</v>
      </c>
      <c r="E12" s="206" t="s">
        <v>34</v>
      </c>
      <c r="F12" s="197">
        <v>0.36</v>
      </c>
      <c r="G12" s="197">
        <v>0.33</v>
      </c>
      <c r="H12" s="208"/>
      <c r="I12" s="217"/>
    </row>
    <row r="13" ht="42" customHeight="1" spans="1:9">
      <c r="A13" s="196"/>
      <c r="B13" s="196"/>
      <c r="C13" s="196" t="s">
        <v>26</v>
      </c>
      <c r="D13" s="206" t="s">
        <v>35</v>
      </c>
      <c r="E13" s="206" t="s">
        <v>36</v>
      </c>
      <c r="F13" s="197">
        <v>0.36</v>
      </c>
      <c r="G13" s="197">
        <v>0.36</v>
      </c>
      <c r="H13" s="208"/>
      <c r="I13" s="217"/>
    </row>
    <row r="14" ht="30" customHeight="1" spans="1:9">
      <c r="A14" s="196"/>
      <c r="B14" s="196"/>
      <c r="C14" s="196" t="s">
        <v>26</v>
      </c>
      <c r="D14" s="206" t="s">
        <v>37</v>
      </c>
      <c r="E14" s="206" t="s">
        <v>38</v>
      </c>
      <c r="F14" s="197">
        <v>0.36</v>
      </c>
      <c r="G14" s="197">
        <v>0.36</v>
      </c>
      <c r="H14" s="208"/>
      <c r="I14" s="217"/>
    </row>
    <row r="15" ht="30" customHeight="1" spans="1:9">
      <c r="A15" s="196"/>
      <c r="B15" s="196"/>
      <c r="C15" s="196" t="s">
        <v>26</v>
      </c>
      <c r="D15" s="206" t="s">
        <v>39</v>
      </c>
      <c r="E15" s="206" t="s">
        <v>40</v>
      </c>
      <c r="F15" s="197">
        <v>0.36</v>
      </c>
      <c r="G15" s="197">
        <v>0.36</v>
      </c>
      <c r="H15" s="208"/>
      <c r="I15" s="217"/>
    </row>
    <row r="16" ht="30" customHeight="1" spans="1:9">
      <c r="A16" s="196"/>
      <c r="B16" s="196"/>
      <c r="C16" s="196" t="s">
        <v>26</v>
      </c>
      <c r="D16" s="206" t="s">
        <v>41</v>
      </c>
      <c r="E16" s="206" t="s">
        <v>42</v>
      </c>
      <c r="F16" s="197">
        <v>0.36</v>
      </c>
      <c r="G16" s="197">
        <v>0.36</v>
      </c>
      <c r="H16" s="208"/>
      <c r="I16" s="217"/>
    </row>
    <row r="17" ht="30" customHeight="1" spans="1:9">
      <c r="A17" s="196"/>
      <c r="B17" s="196"/>
      <c r="C17" s="196" t="s">
        <v>26</v>
      </c>
      <c r="D17" s="206" t="s">
        <v>43</v>
      </c>
      <c r="E17" s="206" t="s">
        <v>44</v>
      </c>
      <c r="F17" s="197">
        <v>0.35</v>
      </c>
      <c r="G17" s="197">
        <v>0.35</v>
      </c>
      <c r="H17" s="208"/>
      <c r="I17" s="217"/>
    </row>
    <row r="18" ht="30" customHeight="1" spans="1:9">
      <c r="A18" s="196"/>
      <c r="B18" s="196"/>
      <c r="C18" s="196" t="s">
        <v>26</v>
      </c>
      <c r="D18" s="206" t="s">
        <v>45</v>
      </c>
      <c r="E18" s="206" t="s">
        <v>46</v>
      </c>
      <c r="F18" s="197">
        <v>0.36</v>
      </c>
      <c r="G18" s="197">
        <v>0.36</v>
      </c>
      <c r="H18" s="208"/>
      <c r="I18" s="217"/>
    </row>
    <row r="19" ht="79" customHeight="1" spans="1:9">
      <c r="A19" s="196"/>
      <c r="B19" s="196"/>
      <c r="C19" s="196" t="s">
        <v>26</v>
      </c>
      <c r="D19" s="206" t="s">
        <v>47</v>
      </c>
      <c r="E19" s="206" t="s">
        <v>48</v>
      </c>
      <c r="F19" s="197">
        <v>0.36</v>
      </c>
      <c r="G19" s="197">
        <v>0.36</v>
      </c>
      <c r="H19" s="208"/>
      <c r="I19" s="217"/>
    </row>
    <row r="20" ht="40" customHeight="1" spans="1:9">
      <c r="A20" s="196"/>
      <c r="B20" s="196"/>
      <c r="C20" s="196" t="s">
        <v>26</v>
      </c>
      <c r="D20" s="206" t="s">
        <v>49</v>
      </c>
      <c r="E20" s="206" t="s">
        <v>50</v>
      </c>
      <c r="F20" s="197">
        <v>0.36</v>
      </c>
      <c r="G20" s="197">
        <v>0.36</v>
      </c>
      <c r="H20" s="209"/>
      <c r="I20" s="218"/>
    </row>
    <row r="21" ht="40" customHeight="1" spans="1:9">
      <c r="A21" s="196" t="s">
        <v>20</v>
      </c>
      <c r="B21" s="196" t="s">
        <v>3</v>
      </c>
      <c r="C21" s="196" t="s">
        <v>21</v>
      </c>
      <c r="D21" s="196" t="s">
        <v>22</v>
      </c>
      <c r="E21" s="196" t="s">
        <v>23</v>
      </c>
      <c r="F21" s="197" t="s">
        <v>7</v>
      </c>
      <c r="G21" s="198" t="s">
        <v>8</v>
      </c>
      <c r="H21" s="195" t="s">
        <v>9</v>
      </c>
      <c r="I21" s="195" t="s">
        <v>10</v>
      </c>
    </row>
    <row r="22" ht="68" customHeight="1" spans="1:9">
      <c r="A22" s="196" t="s">
        <v>24</v>
      </c>
      <c r="B22" s="196" t="s">
        <v>51</v>
      </c>
      <c r="C22" s="196" t="s">
        <v>26</v>
      </c>
      <c r="D22" s="206" t="s">
        <v>52</v>
      </c>
      <c r="E22" s="206" t="s">
        <v>53</v>
      </c>
      <c r="F22" s="197">
        <v>0.35</v>
      </c>
      <c r="G22" s="197">
        <v>0.35</v>
      </c>
      <c r="H22" s="207" t="s">
        <v>29</v>
      </c>
      <c r="I22" s="216" t="s">
        <v>30</v>
      </c>
    </row>
    <row r="23" ht="41" customHeight="1" spans="1:9">
      <c r="A23" s="196"/>
      <c r="B23" s="196"/>
      <c r="C23" s="196" t="s">
        <v>26</v>
      </c>
      <c r="D23" s="206" t="s">
        <v>54</v>
      </c>
      <c r="E23" s="206" t="s">
        <v>55</v>
      </c>
      <c r="F23" s="197">
        <v>0.36</v>
      </c>
      <c r="G23" s="197">
        <v>0.36</v>
      </c>
      <c r="H23" s="208"/>
      <c r="I23" s="217"/>
    </row>
    <row r="24" ht="46" customHeight="1" spans="1:9">
      <c r="A24" s="196"/>
      <c r="B24" s="196"/>
      <c r="C24" s="196" t="s">
        <v>26</v>
      </c>
      <c r="D24" s="206" t="s">
        <v>56</v>
      </c>
      <c r="E24" s="206" t="s">
        <v>57</v>
      </c>
      <c r="F24" s="197">
        <v>0.35</v>
      </c>
      <c r="G24" s="197">
        <v>0.35</v>
      </c>
      <c r="H24" s="208"/>
      <c r="I24" s="217"/>
    </row>
    <row r="25" ht="36" customHeight="1" spans="1:9">
      <c r="A25" s="196"/>
      <c r="B25" s="196"/>
      <c r="C25" s="196" t="s">
        <v>26</v>
      </c>
      <c r="D25" s="206" t="s">
        <v>58</v>
      </c>
      <c r="E25" s="206" t="s">
        <v>59</v>
      </c>
      <c r="F25" s="197">
        <v>0.36</v>
      </c>
      <c r="G25" s="197">
        <v>0.36</v>
      </c>
      <c r="H25" s="208"/>
      <c r="I25" s="217"/>
    </row>
    <row r="26" ht="37" customHeight="1" spans="1:9">
      <c r="A26" s="196"/>
      <c r="B26" s="196"/>
      <c r="C26" s="196" t="s">
        <v>26</v>
      </c>
      <c r="D26" s="206" t="s">
        <v>60</v>
      </c>
      <c r="E26" s="206" t="s">
        <v>61</v>
      </c>
      <c r="F26" s="197">
        <v>0.36</v>
      </c>
      <c r="G26" s="197">
        <v>0.36</v>
      </c>
      <c r="H26" s="208"/>
      <c r="I26" s="217"/>
    </row>
    <row r="27" ht="30" customHeight="1" spans="1:9">
      <c r="A27" s="196"/>
      <c r="B27" s="196"/>
      <c r="C27" s="196" t="s">
        <v>26</v>
      </c>
      <c r="D27" s="206" t="s">
        <v>62</v>
      </c>
      <c r="E27" s="206" t="s">
        <v>63</v>
      </c>
      <c r="F27" s="197">
        <v>0.36</v>
      </c>
      <c r="G27" s="197">
        <v>0.36</v>
      </c>
      <c r="H27" s="208"/>
      <c r="I27" s="217"/>
    </row>
    <row r="28" ht="30" customHeight="1" spans="1:9">
      <c r="A28" s="196"/>
      <c r="B28" s="196"/>
      <c r="C28" s="196" t="s">
        <v>26</v>
      </c>
      <c r="D28" s="206" t="s">
        <v>64</v>
      </c>
      <c r="E28" s="206" t="s">
        <v>65</v>
      </c>
      <c r="F28" s="197">
        <v>0.36</v>
      </c>
      <c r="G28" s="197">
        <v>0.36</v>
      </c>
      <c r="H28" s="208"/>
      <c r="I28" s="217"/>
    </row>
    <row r="29" ht="29" customHeight="1" spans="1:9">
      <c r="A29" s="196"/>
      <c r="B29" s="196"/>
      <c r="C29" s="196" t="s">
        <v>26</v>
      </c>
      <c r="D29" s="206" t="s">
        <v>66</v>
      </c>
      <c r="E29" s="206" t="s">
        <v>67</v>
      </c>
      <c r="F29" s="197">
        <v>0.35</v>
      </c>
      <c r="G29" s="197">
        <v>0.35</v>
      </c>
      <c r="H29" s="208"/>
      <c r="I29" s="217"/>
    </row>
    <row r="30" ht="29" customHeight="1" spans="1:9">
      <c r="A30" s="196"/>
      <c r="B30" s="196"/>
      <c r="C30" s="196" t="s">
        <v>26</v>
      </c>
      <c r="D30" s="206" t="s">
        <v>68</v>
      </c>
      <c r="E30" s="206" t="s">
        <v>69</v>
      </c>
      <c r="F30" s="197">
        <v>0.36</v>
      </c>
      <c r="G30" s="197">
        <v>0.36</v>
      </c>
      <c r="H30" s="208"/>
      <c r="I30" s="217"/>
    </row>
    <row r="31" ht="29" customHeight="1" spans="1:9">
      <c r="A31" s="196"/>
      <c r="B31" s="196"/>
      <c r="C31" s="196" t="s">
        <v>26</v>
      </c>
      <c r="D31" s="206" t="s">
        <v>70</v>
      </c>
      <c r="E31" s="206" t="s">
        <v>71</v>
      </c>
      <c r="F31" s="197">
        <v>0.36</v>
      </c>
      <c r="G31" s="197">
        <v>0.36</v>
      </c>
      <c r="H31" s="208"/>
      <c r="I31" s="217"/>
    </row>
    <row r="32" ht="37" customHeight="1" spans="1:9">
      <c r="A32" s="196"/>
      <c r="B32" s="196"/>
      <c r="C32" s="196" t="s">
        <v>26</v>
      </c>
      <c r="D32" s="206" t="s">
        <v>72</v>
      </c>
      <c r="E32" s="206" t="s">
        <v>73</v>
      </c>
      <c r="F32" s="197">
        <v>0.36</v>
      </c>
      <c r="G32" s="197">
        <v>0.36</v>
      </c>
      <c r="H32" s="208"/>
      <c r="I32" s="217"/>
    </row>
    <row r="33" ht="41" customHeight="1" spans="1:9">
      <c r="A33" s="196"/>
      <c r="B33" s="196"/>
      <c r="C33" s="196" t="s">
        <v>26</v>
      </c>
      <c r="D33" s="206" t="s">
        <v>74</v>
      </c>
      <c r="E33" s="206" t="s">
        <v>74</v>
      </c>
      <c r="F33" s="197">
        <v>0.36</v>
      </c>
      <c r="G33" s="197">
        <v>0.36</v>
      </c>
      <c r="H33" s="208"/>
      <c r="I33" s="217"/>
    </row>
    <row r="34" ht="29" customHeight="1" spans="1:9">
      <c r="A34" s="196"/>
      <c r="B34" s="196"/>
      <c r="C34" s="196" t="s">
        <v>26</v>
      </c>
      <c r="D34" s="206" t="s">
        <v>75</v>
      </c>
      <c r="E34" s="206" t="s">
        <v>76</v>
      </c>
      <c r="F34" s="197">
        <v>0.36</v>
      </c>
      <c r="G34" s="197">
        <v>0.36</v>
      </c>
      <c r="H34" s="209"/>
      <c r="I34" s="218"/>
    </row>
    <row r="35" ht="29" customHeight="1" spans="1:9">
      <c r="A35" s="196" t="s">
        <v>20</v>
      </c>
      <c r="B35" s="196" t="s">
        <v>3</v>
      </c>
      <c r="C35" s="196" t="s">
        <v>21</v>
      </c>
      <c r="D35" s="196" t="s">
        <v>22</v>
      </c>
      <c r="E35" s="196" t="s">
        <v>23</v>
      </c>
      <c r="F35" s="197" t="s">
        <v>7</v>
      </c>
      <c r="G35" s="198" t="s">
        <v>8</v>
      </c>
      <c r="H35" s="195" t="s">
        <v>9</v>
      </c>
      <c r="I35" s="195" t="s">
        <v>10</v>
      </c>
    </row>
    <row r="36" ht="29" customHeight="1" spans="1:9">
      <c r="A36" s="196" t="s">
        <v>24</v>
      </c>
      <c r="B36" s="196" t="s">
        <v>77</v>
      </c>
      <c r="C36" s="196" t="s">
        <v>26</v>
      </c>
      <c r="D36" s="206" t="s">
        <v>78</v>
      </c>
      <c r="E36" s="206" t="s">
        <v>79</v>
      </c>
      <c r="F36" s="197">
        <v>0.36</v>
      </c>
      <c r="G36" s="197">
        <v>0.36</v>
      </c>
      <c r="H36" s="207" t="s">
        <v>29</v>
      </c>
      <c r="I36" s="216" t="s">
        <v>30</v>
      </c>
    </row>
    <row r="37" ht="29" customHeight="1" spans="1:9">
      <c r="A37" s="196"/>
      <c r="B37" s="196"/>
      <c r="C37" s="196" t="s">
        <v>26</v>
      </c>
      <c r="D37" s="206" t="s">
        <v>80</v>
      </c>
      <c r="E37" s="206" t="s">
        <v>81</v>
      </c>
      <c r="F37" s="197">
        <v>0.35</v>
      </c>
      <c r="G37" s="197">
        <v>0.35</v>
      </c>
      <c r="H37" s="208"/>
      <c r="I37" s="217"/>
    </row>
    <row r="38" ht="31" customHeight="1" spans="1:9">
      <c r="A38" s="196"/>
      <c r="B38" s="196"/>
      <c r="C38" s="196" t="s">
        <v>26</v>
      </c>
      <c r="D38" s="206" t="s">
        <v>82</v>
      </c>
      <c r="E38" s="206" t="s">
        <v>83</v>
      </c>
      <c r="F38" s="197">
        <v>0.35</v>
      </c>
      <c r="G38" s="197">
        <v>0.35</v>
      </c>
      <c r="H38" s="208"/>
      <c r="I38" s="217"/>
    </row>
    <row r="39" ht="31" customHeight="1" spans="1:9">
      <c r="A39" s="196"/>
      <c r="B39" s="196"/>
      <c r="C39" s="196" t="s">
        <v>26</v>
      </c>
      <c r="D39" s="206" t="s">
        <v>84</v>
      </c>
      <c r="E39" s="206" t="s">
        <v>85</v>
      </c>
      <c r="F39" s="197">
        <v>0.36</v>
      </c>
      <c r="G39" s="197">
        <v>0.36</v>
      </c>
      <c r="H39" s="208"/>
      <c r="I39" s="217"/>
    </row>
    <row r="40" ht="31" customHeight="1" spans="1:9">
      <c r="A40" s="196"/>
      <c r="B40" s="196"/>
      <c r="C40" s="196" t="s">
        <v>86</v>
      </c>
      <c r="D40" s="206" t="s">
        <v>87</v>
      </c>
      <c r="E40" s="206" t="s">
        <v>88</v>
      </c>
      <c r="F40" s="197">
        <v>2</v>
      </c>
      <c r="G40" s="197">
        <v>2</v>
      </c>
      <c r="H40" s="208"/>
      <c r="I40" s="217"/>
    </row>
    <row r="41" ht="31" customHeight="1" spans="1:9">
      <c r="A41" s="196"/>
      <c r="B41" s="196"/>
      <c r="C41" s="196" t="s">
        <v>86</v>
      </c>
      <c r="D41" s="206" t="s">
        <v>89</v>
      </c>
      <c r="E41" s="206" t="s">
        <v>89</v>
      </c>
      <c r="F41" s="197">
        <v>1</v>
      </c>
      <c r="G41" s="197">
        <v>1</v>
      </c>
      <c r="H41" s="208"/>
      <c r="I41" s="217"/>
    </row>
    <row r="42" ht="31" customHeight="1" spans="1:9">
      <c r="A42" s="196"/>
      <c r="B42" s="196"/>
      <c r="C42" s="196" t="s">
        <v>86</v>
      </c>
      <c r="D42" s="206" t="s">
        <v>90</v>
      </c>
      <c r="E42" s="206" t="s">
        <v>90</v>
      </c>
      <c r="F42" s="197">
        <v>1</v>
      </c>
      <c r="G42" s="197">
        <v>1</v>
      </c>
      <c r="H42" s="208"/>
      <c r="I42" s="217"/>
    </row>
    <row r="43" ht="31" customHeight="1" spans="1:9">
      <c r="A43" s="196"/>
      <c r="B43" s="196"/>
      <c r="C43" s="196" t="s">
        <v>86</v>
      </c>
      <c r="D43" s="206" t="s">
        <v>91</v>
      </c>
      <c r="E43" s="206" t="s">
        <v>92</v>
      </c>
      <c r="F43" s="197">
        <v>1</v>
      </c>
      <c r="G43" s="197">
        <v>0.8</v>
      </c>
      <c r="H43" s="208"/>
      <c r="I43" s="217"/>
    </row>
    <row r="44" ht="31" customHeight="1" spans="1:9">
      <c r="A44" s="196"/>
      <c r="B44" s="196"/>
      <c r="C44" s="196" t="s">
        <v>86</v>
      </c>
      <c r="D44" s="206" t="s">
        <v>93</v>
      </c>
      <c r="E44" s="206" t="s">
        <v>94</v>
      </c>
      <c r="F44" s="197">
        <v>1</v>
      </c>
      <c r="G44" s="197">
        <v>0.8</v>
      </c>
      <c r="H44" s="208"/>
      <c r="I44" s="217"/>
    </row>
    <row r="45" ht="43" customHeight="1" spans="1:9">
      <c r="A45" s="196"/>
      <c r="B45" s="196"/>
      <c r="C45" s="196" t="s">
        <v>86</v>
      </c>
      <c r="D45" s="206" t="s">
        <v>95</v>
      </c>
      <c r="E45" s="206" t="s">
        <v>96</v>
      </c>
      <c r="F45" s="197">
        <v>1</v>
      </c>
      <c r="G45" s="197">
        <v>1</v>
      </c>
      <c r="H45" s="208"/>
      <c r="I45" s="217"/>
    </row>
    <row r="46" ht="30" customHeight="1" spans="1:9">
      <c r="A46" s="196"/>
      <c r="B46" s="196"/>
      <c r="C46" s="196" t="s">
        <v>86</v>
      </c>
      <c r="D46" s="206" t="s">
        <v>97</v>
      </c>
      <c r="E46" s="206" t="s">
        <v>98</v>
      </c>
      <c r="F46" s="197">
        <v>1</v>
      </c>
      <c r="G46" s="197">
        <v>1</v>
      </c>
      <c r="H46" s="208"/>
      <c r="I46" s="217"/>
    </row>
    <row r="47" ht="30" customHeight="1" spans="1:9">
      <c r="A47" s="196"/>
      <c r="B47" s="196"/>
      <c r="C47" s="196" t="s">
        <v>86</v>
      </c>
      <c r="D47" s="206" t="s">
        <v>99</v>
      </c>
      <c r="E47" s="206" t="s">
        <v>100</v>
      </c>
      <c r="F47" s="197">
        <v>1</v>
      </c>
      <c r="G47" s="197">
        <v>0.8</v>
      </c>
      <c r="H47" s="208"/>
      <c r="I47" s="217"/>
    </row>
    <row r="48" ht="48" customHeight="1" spans="1:9">
      <c r="A48" s="196"/>
      <c r="B48" s="196"/>
      <c r="C48" s="196" t="s">
        <v>86</v>
      </c>
      <c r="D48" s="206" t="s">
        <v>101</v>
      </c>
      <c r="E48" s="206" t="s">
        <v>101</v>
      </c>
      <c r="F48" s="197">
        <v>1</v>
      </c>
      <c r="G48" s="197">
        <v>1</v>
      </c>
      <c r="H48" s="208"/>
      <c r="I48" s="217"/>
    </row>
    <row r="49" ht="30" customHeight="1" spans="1:9">
      <c r="A49" s="196"/>
      <c r="B49" s="196"/>
      <c r="C49" s="196" t="s">
        <v>102</v>
      </c>
      <c r="D49" s="206" t="s">
        <v>103</v>
      </c>
      <c r="E49" s="206" t="s">
        <v>103</v>
      </c>
      <c r="F49" s="197">
        <v>0.46</v>
      </c>
      <c r="G49" s="197">
        <v>0.46</v>
      </c>
      <c r="H49" s="208"/>
      <c r="I49" s="217"/>
    </row>
    <row r="50" ht="30" customHeight="1" spans="1:9">
      <c r="A50" s="196"/>
      <c r="B50" s="196"/>
      <c r="C50" s="196" t="s">
        <v>102</v>
      </c>
      <c r="D50" s="206" t="s">
        <v>104</v>
      </c>
      <c r="E50" s="206" t="s">
        <v>104</v>
      </c>
      <c r="F50" s="197">
        <v>0.46</v>
      </c>
      <c r="G50" s="197">
        <v>0.46</v>
      </c>
      <c r="H50" s="208"/>
      <c r="I50" s="217"/>
    </row>
    <row r="51" ht="30" customHeight="1" spans="1:9">
      <c r="A51" s="196"/>
      <c r="B51" s="196"/>
      <c r="C51" s="196" t="s">
        <v>102</v>
      </c>
      <c r="D51" s="206" t="s">
        <v>105</v>
      </c>
      <c r="E51" s="210" t="s">
        <v>105</v>
      </c>
      <c r="F51" s="197">
        <v>0.46</v>
      </c>
      <c r="G51" s="197">
        <v>0.46</v>
      </c>
      <c r="H51" s="208"/>
      <c r="I51" s="217"/>
    </row>
    <row r="52" ht="30" customHeight="1" spans="1:9">
      <c r="A52" s="196"/>
      <c r="B52" s="196"/>
      <c r="C52" s="196" t="s">
        <v>102</v>
      </c>
      <c r="D52" s="206" t="s">
        <v>106</v>
      </c>
      <c r="E52" s="206" t="s">
        <v>106</v>
      </c>
      <c r="F52" s="197">
        <v>0.46</v>
      </c>
      <c r="G52" s="197">
        <v>0.46</v>
      </c>
      <c r="H52" s="209"/>
      <c r="I52" s="218"/>
    </row>
    <row r="53" ht="30" customHeight="1" spans="1:9">
      <c r="A53" s="196" t="s">
        <v>20</v>
      </c>
      <c r="B53" s="196" t="s">
        <v>3</v>
      </c>
      <c r="C53" s="196" t="s">
        <v>21</v>
      </c>
      <c r="D53" s="196" t="s">
        <v>22</v>
      </c>
      <c r="E53" s="196" t="s">
        <v>23</v>
      </c>
      <c r="F53" s="197" t="s">
        <v>7</v>
      </c>
      <c r="G53" s="198" t="s">
        <v>8</v>
      </c>
      <c r="H53" s="195" t="s">
        <v>9</v>
      </c>
      <c r="I53" s="195" t="s">
        <v>10</v>
      </c>
    </row>
    <row r="54" ht="30" customHeight="1" spans="1:9">
      <c r="A54" s="196" t="s">
        <v>24</v>
      </c>
      <c r="B54" s="196" t="s">
        <v>107</v>
      </c>
      <c r="C54" s="196" t="s">
        <v>102</v>
      </c>
      <c r="D54" s="206" t="s">
        <v>108</v>
      </c>
      <c r="E54" s="206" t="s">
        <v>108</v>
      </c>
      <c r="F54" s="197">
        <v>0.46</v>
      </c>
      <c r="G54" s="197">
        <v>0.46</v>
      </c>
      <c r="H54" s="211" t="s">
        <v>109</v>
      </c>
      <c r="I54" s="211" t="s">
        <v>30</v>
      </c>
    </row>
    <row r="55" ht="30" customHeight="1" spans="1:9">
      <c r="A55" s="196"/>
      <c r="B55" s="196"/>
      <c r="C55" s="196" t="s">
        <v>102</v>
      </c>
      <c r="D55" s="206" t="s">
        <v>110</v>
      </c>
      <c r="E55" s="206" t="s">
        <v>110</v>
      </c>
      <c r="F55" s="197">
        <v>0.45</v>
      </c>
      <c r="G55" s="197">
        <v>0.45</v>
      </c>
      <c r="H55" s="212"/>
      <c r="I55" s="212"/>
    </row>
    <row r="56" ht="30" customHeight="1" spans="1:9">
      <c r="A56" s="196"/>
      <c r="B56" s="196"/>
      <c r="C56" s="196" t="s">
        <v>102</v>
      </c>
      <c r="D56" s="206" t="s">
        <v>111</v>
      </c>
      <c r="E56" s="206" t="s">
        <v>111</v>
      </c>
      <c r="F56" s="197">
        <v>0.45</v>
      </c>
      <c r="G56" s="197">
        <v>0.45</v>
      </c>
      <c r="H56" s="212"/>
      <c r="I56" s="212"/>
    </row>
    <row r="57" ht="30" customHeight="1" spans="1:9">
      <c r="A57" s="196"/>
      <c r="B57" s="196"/>
      <c r="C57" s="196" t="s">
        <v>102</v>
      </c>
      <c r="D57" s="206" t="s">
        <v>112</v>
      </c>
      <c r="E57" s="206" t="s">
        <v>112</v>
      </c>
      <c r="F57" s="197">
        <v>0.45</v>
      </c>
      <c r="G57" s="197">
        <v>0.45</v>
      </c>
      <c r="H57" s="212"/>
      <c r="I57" s="212"/>
    </row>
    <row r="58" ht="30" customHeight="1" spans="1:9">
      <c r="A58" s="196"/>
      <c r="B58" s="196"/>
      <c r="C58" s="196" t="s">
        <v>102</v>
      </c>
      <c r="D58" s="206" t="s">
        <v>113</v>
      </c>
      <c r="E58" s="206" t="s">
        <v>113</v>
      </c>
      <c r="F58" s="197">
        <v>0.45</v>
      </c>
      <c r="G58" s="197">
        <v>0.45</v>
      </c>
      <c r="H58" s="212"/>
      <c r="I58" s="212"/>
    </row>
    <row r="59" ht="30" customHeight="1" spans="1:9">
      <c r="A59" s="196"/>
      <c r="B59" s="196"/>
      <c r="C59" s="196" t="s">
        <v>102</v>
      </c>
      <c r="D59" s="206" t="s">
        <v>114</v>
      </c>
      <c r="E59" s="206" t="s">
        <v>114</v>
      </c>
      <c r="F59" s="197">
        <v>0.45</v>
      </c>
      <c r="G59" s="197">
        <v>0.45</v>
      </c>
      <c r="H59" s="212"/>
      <c r="I59" s="212"/>
    </row>
    <row r="60" ht="30" customHeight="1" spans="1:9">
      <c r="A60" s="196"/>
      <c r="B60" s="196"/>
      <c r="C60" s="196" t="s">
        <v>102</v>
      </c>
      <c r="D60" s="206" t="s">
        <v>115</v>
      </c>
      <c r="E60" s="206" t="s">
        <v>115</v>
      </c>
      <c r="F60" s="197">
        <v>0.45</v>
      </c>
      <c r="G60" s="197">
        <v>0.45</v>
      </c>
      <c r="H60" s="212"/>
      <c r="I60" s="212"/>
    </row>
    <row r="61" ht="30" customHeight="1" spans="1:9">
      <c r="A61" s="196"/>
      <c r="B61" s="196"/>
      <c r="C61" s="196" t="s">
        <v>116</v>
      </c>
      <c r="D61" s="206" t="s">
        <v>117</v>
      </c>
      <c r="E61" s="206" t="s">
        <v>117</v>
      </c>
      <c r="F61" s="197">
        <v>5</v>
      </c>
      <c r="G61" s="197">
        <v>5</v>
      </c>
      <c r="H61" s="213"/>
      <c r="I61" s="213"/>
    </row>
    <row r="62" ht="49" customHeight="1" spans="1:9">
      <c r="A62" s="196"/>
      <c r="B62" s="196"/>
      <c r="C62" s="196" t="s">
        <v>118</v>
      </c>
      <c r="D62" s="206" t="s">
        <v>119</v>
      </c>
      <c r="E62" s="206" t="s">
        <v>119</v>
      </c>
      <c r="F62" s="214">
        <v>10</v>
      </c>
      <c r="G62" s="197">
        <v>9</v>
      </c>
      <c r="H62" s="215" t="s">
        <v>120</v>
      </c>
      <c r="I62" s="193" t="s">
        <v>121</v>
      </c>
    </row>
    <row r="63" s="187" customFormat="1" ht="51" customHeight="1" spans="1:9">
      <c r="A63" s="196"/>
      <c r="B63" s="196"/>
      <c r="C63" s="196" t="s">
        <v>122</v>
      </c>
      <c r="D63" s="206" t="s">
        <v>123</v>
      </c>
      <c r="E63" s="206" t="s">
        <v>123</v>
      </c>
      <c r="F63" s="204">
        <v>10</v>
      </c>
      <c r="G63" s="197">
        <v>9</v>
      </c>
      <c r="H63" s="215"/>
      <c r="I63" s="193"/>
    </row>
    <row r="64" s="187" customFormat="1" ht="40" customHeight="1" spans="1:9">
      <c r="A64" s="196"/>
      <c r="B64" s="196"/>
      <c r="C64" s="195" t="s">
        <v>124</v>
      </c>
      <c r="D64" s="206" t="s">
        <v>125</v>
      </c>
      <c r="E64" s="206" t="s">
        <v>125</v>
      </c>
      <c r="F64" s="214">
        <v>3</v>
      </c>
      <c r="G64" s="197">
        <v>3</v>
      </c>
      <c r="H64" s="215"/>
      <c r="I64" s="193"/>
    </row>
    <row r="65" s="187" customFormat="1" ht="38" customHeight="1" spans="1:9">
      <c r="A65" s="196"/>
      <c r="B65" s="196"/>
      <c r="C65" s="195" t="s">
        <v>124</v>
      </c>
      <c r="D65" s="206" t="s">
        <v>126</v>
      </c>
      <c r="E65" s="206" t="s">
        <v>126</v>
      </c>
      <c r="F65" s="214">
        <v>3</v>
      </c>
      <c r="G65" s="197">
        <v>3</v>
      </c>
      <c r="H65" s="215"/>
      <c r="I65" s="193"/>
    </row>
    <row r="66" s="187" customFormat="1" ht="38" customHeight="1" spans="1:9">
      <c r="A66" s="196"/>
      <c r="B66" s="196"/>
      <c r="C66" s="195" t="s">
        <v>124</v>
      </c>
      <c r="D66" s="206" t="s">
        <v>127</v>
      </c>
      <c r="E66" s="206" t="s">
        <v>127</v>
      </c>
      <c r="F66" s="214">
        <v>4</v>
      </c>
      <c r="G66" s="197">
        <v>3</v>
      </c>
      <c r="H66" s="215"/>
      <c r="I66" s="193"/>
    </row>
    <row r="67" ht="27.95" customHeight="1" spans="1:9">
      <c r="A67" s="219" t="s">
        <v>128</v>
      </c>
      <c r="B67" s="220"/>
      <c r="C67" s="220"/>
      <c r="D67" s="220"/>
      <c r="E67" s="220"/>
      <c r="F67" s="220"/>
      <c r="G67" s="220"/>
      <c r="H67" s="221"/>
      <c r="I67" s="226"/>
    </row>
    <row r="68" ht="27.95" customHeight="1" spans="1:9">
      <c r="A68" s="196" t="s">
        <v>20</v>
      </c>
      <c r="B68" s="196" t="s">
        <v>129</v>
      </c>
      <c r="C68" s="196" t="s">
        <v>130</v>
      </c>
      <c r="D68" s="196" t="s">
        <v>22</v>
      </c>
      <c r="E68" s="196" t="s">
        <v>23</v>
      </c>
      <c r="F68" s="202" t="s">
        <v>7</v>
      </c>
      <c r="G68" s="203" t="s">
        <v>8</v>
      </c>
      <c r="H68" s="195" t="s">
        <v>9</v>
      </c>
      <c r="I68" s="195" t="s">
        <v>10</v>
      </c>
    </row>
    <row r="69" ht="137" customHeight="1" spans="1:9">
      <c r="A69" s="222" t="s">
        <v>131</v>
      </c>
      <c r="B69" s="196" t="s">
        <v>132</v>
      </c>
      <c r="C69" s="196" t="s">
        <v>133</v>
      </c>
      <c r="D69" s="206" t="s">
        <v>134</v>
      </c>
      <c r="E69" s="206" t="s">
        <v>135</v>
      </c>
      <c r="F69" s="202">
        <v>1</v>
      </c>
      <c r="G69" s="203">
        <v>1</v>
      </c>
      <c r="H69" s="215" t="s">
        <v>136</v>
      </c>
      <c r="I69" s="193" t="s">
        <v>137</v>
      </c>
    </row>
    <row r="70" ht="225" customHeight="1" spans="1:9">
      <c r="A70" s="223"/>
      <c r="B70" s="196"/>
      <c r="C70" s="196" t="s">
        <v>138</v>
      </c>
      <c r="D70" s="206" t="s">
        <v>139</v>
      </c>
      <c r="E70" s="206" t="s">
        <v>140</v>
      </c>
      <c r="F70" s="202">
        <v>2</v>
      </c>
      <c r="G70" s="203">
        <v>2</v>
      </c>
      <c r="H70" s="215" t="s">
        <v>141</v>
      </c>
      <c r="I70" s="193" t="s">
        <v>142</v>
      </c>
    </row>
    <row r="71" ht="104" customHeight="1" spans="1:9">
      <c r="A71" s="224"/>
      <c r="B71" s="196"/>
      <c r="C71" s="196" t="s">
        <v>143</v>
      </c>
      <c r="D71" s="206" t="s">
        <v>144</v>
      </c>
      <c r="E71" s="206" t="s">
        <v>145</v>
      </c>
      <c r="F71" s="202">
        <v>1</v>
      </c>
      <c r="G71" s="203">
        <v>1</v>
      </c>
      <c r="H71" s="215" t="s">
        <v>146</v>
      </c>
      <c r="I71" s="193" t="s">
        <v>147</v>
      </c>
    </row>
    <row r="72" ht="220" customHeight="1" spans="1:9">
      <c r="A72" s="222" t="s">
        <v>131</v>
      </c>
      <c r="B72" s="196" t="s">
        <v>148</v>
      </c>
      <c r="C72" s="196" t="s">
        <v>149</v>
      </c>
      <c r="D72" s="206" t="s">
        <v>150</v>
      </c>
      <c r="E72" s="206" t="s">
        <v>151</v>
      </c>
      <c r="F72" s="197">
        <v>4</v>
      </c>
      <c r="G72" s="198">
        <v>4</v>
      </c>
      <c r="H72" s="215" t="s">
        <v>152</v>
      </c>
      <c r="I72" s="193" t="s">
        <v>153</v>
      </c>
    </row>
    <row r="73" ht="90" customHeight="1" spans="1:9">
      <c r="A73" s="224"/>
      <c r="B73" s="196" t="s">
        <v>154</v>
      </c>
      <c r="C73" s="196" t="s">
        <v>155</v>
      </c>
      <c r="D73" s="206" t="s">
        <v>156</v>
      </c>
      <c r="E73" s="206" t="s">
        <v>157</v>
      </c>
      <c r="F73" s="197">
        <v>4</v>
      </c>
      <c r="G73" s="198">
        <v>4</v>
      </c>
      <c r="H73" s="215" t="s">
        <v>158</v>
      </c>
      <c r="I73" s="193" t="s">
        <v>159</v>
      </c>
    </row>
    <row r="74" ht="157" customHeight="1" spans="1:9">
      <c r="A74" s="222" t="s">
        <v>131</v>
      </c>
      <c r="B74" s="225" t="s">
        <v>160</v>
      </c>
      <c r="C74" s="201">
        <v>0.174224818864231</v>
      </c>
      <c r="D74" s="201"/>
      <c r="E74" s="201">
        <f>(C4-D4)/D4</f>
        <v>0.0963846569665013</v>
      </c>
      <c r="F74" s="197">
        <v>4</v>
      </c>
      <c r="G74" s="198">
        <v>4</v>
      </c>
      <c r="H74" s="193" t="s">
        <v>161</v>
      </c>
      <c r="I74" s="193" t="s">
        <v>162</v>
      </c>
    </row>
    <row r="75" ht="51.95" customHeight="1" spans="1:9">
      <c r="A75" s="224"/>
      <c r="B75" s="225" t="s">
        <v>163</v>
      </c>
      <c r="C75" s="201">
        <v>0.1483743283784</v>
      </c>
      <c r="D75" s="201"/>
      <c r="E75" s="201">
        <f>ABS((D4-C4)/C4)</f>
        <v>0.0879113515079463</v>
      </c>
      <c r="F75" s="197">
        <v>4</v>
      </c>
      <c r="G75" s="198">
        <v>4</v>
      </c>
      <c r="H75" s="193" t="s">
        <v>164</v>
      </c>
      <c r="I75" s="193" t="s">
        <v>165</v>
      </c>
    </row>
    <row r="76" ht="15.95" customHeight="1" spans="1:9">
      <c r="A76" s="196" t="s">
        <v>166</v>
      </c>
      <c r="B76" s="196"/>
      <c r="C76" s="196"/>
      <c r="D76" s="196"/>
      <c r="E76" s="196"/>
      <c r="F76" s="197">
        <f>F4+SUM(F10:F66)+SUM(F69:F73)+SUM(F74:F75)</f>
        <v>100</v>
      </c>
      <c r="G76" s="198">
        <f>G4+SUM(G10:G66)+SUM(G69:G73)+SUM(G74:G75)</f>
        <v>94.6117729698411</v>
      </c>
      <c r="H76" s="195"/>
      <c r="I76" s="195"/>
    </row>
  </sheetData>
  <mergeCells count="33">
    <mergeCell ref="A1:I1"/>
    <mergeCell ref="A2:I2"/>
    <mergeCell ref="A8:I8"/>
    <mergeCell ref="A67:I67"/>
    <mergeCell ref="H76:I76"/>
    <mergeCell ref="A4:A7"/>
    <mergeCell ref="A10:A20"/>
    <mergeCell ref="A22:A34"/>
    <mergeCell ref="A36:A52"/>
    <mergeCell ref="A54:A66"/>
    <mergeCell ref="A69:A71"/>
    <mergeCell ref="A72:A73"/>
    <mergeCell ref="A74:A75"/>
    <mergeCell ref="B10:B20"/>
    <mergeCell ref="B22:B34"/>
    <mergeCell ref="B36:B52"/>
    <mergeCell ref="B54:B66"/>
    <mergeCell ref="B69:B71"/>
    <mergeCell ref="E5:E7"/>
    <mergeCell ref="F4:F7"/>
    <mergeCell ref="G4:G7"/>
    <mergeCell ref="H4:H7"/>
    <mergeCell ref="H10:H20"/>
    <mergeCell ref="H22:H34"/>
    <mergeCell ref="H36:H52"/>
    <mergeCell ref="H54:H61"/>
    <mergeCell ref="H62:H66"/>
    <mergeCell ref="I4:I7"/>
    <mergeCell ref="I10:I20"/>
    <mergeCell ref="I22:I34"/>
    <mergeCell ref="I36:I52"/>
    <mergeCell ref="I54:I61"/>
    <mergeCell ref="I62:I66"/>
  </mergeCells>
  <printOptions horizontalCentered="1"/>
  <pageMargins left="0.118055555555556" right="0.118055555555556" top="0.751388888888889" bottom="0.751388888888889" header="0.298611111111111" footer="0.298611111111111"/>
  <pageSetup paperSize="9" scale="83" orientation="landscape" horizontalDpi="600"/>
  <headerFooter/>
  <rowBreaks count="4" manualBreakCount="4">
    <brk id="7" max="16383" man="1"/>
    <brk id="20" max="16383" man="1"/>
    <brk id="34" max="16383" man="1"/>
    <brk id="66"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zoomScale="110" zoomScaleNormal="110" workbookViewId="0">
      <pane xSplit="1" ySplit="3" topLeftCell="C13" activePane="bottomRight" state="frozen"/>
      <selection/>
      <selection pane="topRight"/>
      <selection pane="bottomLeft"/>
      <selection pane="bottomRight" activeCell="E25" sqref="E25"/>
    </sheetView>
  </sheetViews>
  <sheetFormatPr defaultColWidth="9" defaultRowHeight="14"/>
  <cols>
    <col min="1" max="1" width="6.88181818181818" style="151" customWidth="1"/>
    <col min="2" max="2" width="32.5" style="151" customWidth="1"/>
    <col min="3" max="3" width="49.3818181818182" style="151" customWidth="1"/>
    <col min="4" max="4" width="9.88181818181818" style="151" customWidth="1"/>
    <col min="5" max="5" width="9.75454545454545" style="151" customWidth="1"/>
    <col min="6" max="7" width="6.75454545454545" style="151" customWidth="1"/>
    <col min="8" max="8" width="24" style="151" customWidth="1"/>
    <col min="9" max="9" width="44.2545454545455" style="151" customWidth="1"/>
    <col min="10" max="16384" width="9" style="151"/>
  </cols>
  <sheetData>
    <row r="1" ht="105" customHeight="1" spans="1:11">
      <c r="A1" s="166" t="s">
        <v>167</v>
      </c>
      <c r="B1" s="166"/>
      <c r="C1" s="166"/>
      <c r="D1" s="166"/>
      <c r="E1" s="166"/>
      <c r="F1" s="166"/>
      <c r="G1" s="166"/>
      <c r="H1" s="166"/>
      <c r="I1" s="166"/>
      <c r="J1" s="166"/>
      <c r="K1" s="166"/>
    </row>
    <row r="2" ht="21.95" customHeight="1" spans="1:11">
      <c r="A2" s="167" t="s">
        <v>168</v>
      </c>
      <c r="B2" s="168"/>
      <c r="C2" s="168"/>
      <c r="D2" s="168"/>
      <c r="E2" s="169"/>
      <c r="F2" s="169"/>
      <c r="G2" s="170" t="s">
        <v>169</v>
      </c>
      <c r="H2" s="171"/>
      <c r="I2" s="171"/>
      <c r="J2" s="171"/>
      <c r="K2" s="183"/>
    </row>
    <row r="3" s="149" customFormat="1" ht="30.95" customHeight="1" spans="1:11">
      <c r="A3" s="172" t="s">
        <v>21</v>
      </c>
      <c r="B3" s="173" t="s">
        <v>22</v>
      </c>
      <c r="C3" s="173" t="s">
        <v>23</v>
      </c>
      <c r="D3" s="173" t="s">
        <v>26</v>
      </c>
      <c r="E3" s="174" t="s">
        <v>86</v>
      </c>
      <c r="F3" s="174" t="s">
        <v>102</v>
      </c>
      <c r="G3" s="172" t="s">
        <v>21</v>
      </c>
      <c r="H3" s="173" t="s">
        <v>22</v>
      </c>
      <c r="I3" s="173" t="s">
        <v>23</v>
      </c>
      <c r="J3" s="173" t="s">
        <v>7</v>
      </c>
      <c r="K3" s="184" t="s">
        <v>8</v>
      </c>
    </row>
    <row r="4" s="165" customFormat="1" ht="39.75" customHeight="1" spans="1:11">
      <c r="A4" s="175" t="s">
        <v>170</v>
      </c>
      <c r="B4" s="63" t="s">
        <v>171</v>
      </c>
      <c r="C4" s="61" t="s">
        <v>172</v>
      </c>
      <c r="D4" s="175">
        <v>1</v>
      </c>
      <c r="E4" s="176">
        <v>1</v>
      </c>
      <c r="F4" s="176">
        <v>1</v>
      </c>
      <c r="G4" s="177" t="s">
        <v>170</v>
      </c>
      <c r="H4" s="63" t="s">
        <v>173</v>
      </c>
      <c r="I4" s="63" t="s">
        <v>174</v>
      </c>
      <c r="J4" s="175">
        <v>3</v>
      </c>
      <c r="K4" s="175">
        <v>2.5</v>
      </c>
    </row>
    <row r="5" s="165" customFormat="1" ht="73.5" customHeight="1" spans="1:11">
      <c r="A5" s="175" t="s">
        <v>175</v>
      </c>
      <c r="B5" s="63" t="s">
        <v>176</v>
      </c>
      <c r="C5" s="61" t="s">
        <v>177</v>
      </c>
      <c r="D5" s="175">
        <v>1</v>
      </c>
      <c r="E5" s="176">
        <v>1</v>
      </c>
      <c r="F5" s="176">
        <v>1</v>
      </c>
      <c r="G5" s="177" t="s">
        <v>175</v>
      </c>
      <c r="H5" s="63" t="s">
        <v>178</v>
      </c>
      <c r="I5" s="63" t="s">
        <v>179</v>
      </c>
      <c r="J5" s="175">
        <v>3</v>
      </c>
      <c r="K5" s="175">
        <v>2.5</v>
      </c>
    </row>
    <row r="6" s="165" customFormat="1" ht="109.5" customHeight="1" spans="1:11">
      <c r="A6" s="175" t="s">
        <v>180</v>
      </c>
      <c r="B6" s="63" t="s">
        <v>181</v>
      </c>
      <c r="C6" s="61" t="s">
        <v>182</v>
      </c>
      <c r="D6" s="175">
        <v>1</v>
      </c>
      <c r="E6" s="176">
        <v>1</v>
      </c>
      <c r="F6" s="176">
        <v>1</v>
      </c>
      <c r="G6" s="177" t="s">
        <v>180</v>
      </c>
      <c r="H6" s="63" t="s">
        <v>183</v>
      </c>
      <c r="I6" s="63" t="s">
        <v>184</v>
      </c>
      <c r="J6" s="175">
        <v>3.5</v>
      </c>
      <c r="K6" s="175">
        <v>3.25</v>
      </c>
    </row>
    <row r="7" s="165" customFormat="1" ht="103.5" customHeight="1" spans="1:11">
      <c r="A7" s="175" t="s">
        <v>185</v>
      </c>
      <c r="B7" s="63" t="s">
        <v>186</v>
      </c>
      <c r="C7" s="61" t="s">
        <v>187</v>
      </c>
      <c r="D7" s="175">
        <v>1</v>
      </c>
      <c r="E7" s="176">
        <v>1</v>
      </c>
      <c r="F7" s="176">
        <v>1</v>
      </c>
      <c r="G7" s="177" t="s">
        <v>185</v>
      </c>
      <c r="H7" s="63" t="s">
        <v>188</v>
      </c>
      <c r="I7" s="63" t="s">
        <v>189</v>
      </c>
      <c r="J7" s="175">
        <v>3.5</v>
      </c>
      <c r="K7" s="175">
        <v>3.25</v>
      </c>
    </row>
    <row r="8" s="165" customFormat="1" ht="67.5" customHeight="1" spans="1:11">
      <c r="A8" s="175" t="s">
        <v>190</v>
      </c>
      <c r="B8" s="63" t="s">
        <v>191</v>
      </c>
      <c r="C8" s="61" t="s">
        <v>192</v>
      </c>
      <c r="D8" s="175">
        <v>1</v>
      </c>
      <c r="E8" s="176">
        <v>1</v>
      </c>
      <c r="F8" s="176">
        <v>1</v>
      </c>
      <c r="G8" s="177" t="s">
        <v>190</v>
      </c>
      <c r="H8" s="63" t="s">
        <v>193</v>
      </c>
      <c r="I8" s="63" t="s">
        <v>194</v>
      </c>
      <c r="J8" s="175">
        <v>4</v>
      </c>
      <c r="K8" s="175">
        <v>3.5</v>
      </c>
    </row>
    <row r="9" s="165" customFormat="1" ht="102.75" customHeight="1" spans="1:11">
      <c r="A9" s="175" t="s">
        <v>195</v>
      </c>
      <c r="B9" s="63" t="s">
        <v>196</v>
      </c>
      <c r="C9" s="61" t="s">
        <v>197</v>
      </c>
      <c r="D9" s="175">
        <v>1</v>
      </c>
      <c r="E9" s="176">
        <v>1</v>
      </c>
      <c r="F9" s="176">
        <v>1</v>
      </c>
      <c r="G9" s="177" t="s">
        <v>195</v>
      </c>
      <c r="H9" s="63" t="s">
        <v>198</v>
      </c>
      <c r="I9" s="63" t="s">
        <v>199</v>
      </c>
      <c r="J9" s="175">
        <v>4</v>
      </c>
      <c r="K9" s="175">
        <v>3.5</v>
      </c>
    </row>
    <row r="10" s="165" customFormat="1" ht="125.25" customHeight="1" spans="1:11">
      <c r="A10" s="175" t="s">
        <v>200</v>
      </c>
      <c r="B10" s="63" t="s">
        <v>201</v>
      </c>
      <c r="C10" s="61" t="s">
        <v>202</v>
      </c>
      <c r="D10" s="175">
        <v>1</v>
      </c>
      <c r="E10" s="176">
        <v>1</v>
      </c>
      <c r="F10" s="176">
        <v>1</v>
      </c>
      <c r="G10" s="177" t="s">
        <v>200</v>
      </c>
      <c r="H10" s="63" t="s">
        <v>203</v>
      </c>
      <c r="I10" s="63" t="s">
        <v>204</v>
      </c>
      <c r="J10" s="175">
        <v>3</v>
      </c>
      <c r="K10" s="175">
        <v>2.75</v>
      </c>
    </row>
    <row r="11" s="165" customFormat="1" ht="225.75" customHeight="1" spans="1:11">
      <c r="A11" s="175" t="s">
        <v>205</v>
      </c>
      <c r="B11" s="63" t="s">
        <v>206</v>
      </c>
      <c r="C11" s="61" t="s">
        <v>207</v>
      </c>
      <c r="D11" s="175">
        <v>1</v>
      </c>
      <c r="E11" s="176">
        <v>1</v>
      </c>
      <c r="F11" s="176">
        <v>1</v>
      </c>
      <c r="G11" s="177" t="s">
        <v>205</v>
      </c>
      <c r="H11" s="2" t="s">
        <v>208</v>
      </c>
      <c r="I11" s="185" t="s">
        <v>209</v>
      </c>
      <c r="J11" s="175">
        <v>3</v>
      </c>
      <c r="K11" s="175">
        <v>2.5</v>
      </c>
    </row>
    <row r="12" s="165" customFormat="1" ht="201.75" customHeight="1" spans="1:11">
      <c r="A12" s="175" t="s">
        <v>210</v>
      </c>
      <c r="B12" s="63" t="s">
        <v>211</v>
      </c>
      <c r="C12" s="61" t="s">
        <v>212</v>
      </c>
      <c r="D12" s="175">
        <v>1</v>
      </c>
      <c r="E12" s="176">
        <v>1</v>
      </c>
      <c r="F12" s="176">
        <v>1</v>
      </c>
      <c r="G12" s="177" t="s">
        <v>210</v>
      </c>
      <c r="H12" s="63" t="s">
        <v>213</v>
      </c>
      <c r="I12" s="185" t="s">
        <v>214</v>
      </c>
      <c r="J12" s="175">
        <v>3</v>
      </c>
      <c r="K12" s="175">
        <v>2.75</v>
      </c>
    </row>
    <row r="13" s="165" customFormat="1" ht="63.75" customHeight="1" spans="1:11">
      <c r="A13" s="175" t="s">
        <v>215</v>
      </c>
      <c r="B13" s="63" t="s">
        <v>216</v>
      </c>
      <c r="C13" s="61" t="s">
        <v>217</v>
      </c>
      <c r="D13" s="175">
        <v>1</v>
      </c>
      <c r="E13" s="176">
        <v>1</v>
      </c>
      <c r="F13" s="176">
        <v>1</v>
      </c>
      <c r="G13" s="177"/>
      <c r="H13" s="178"/>
      <c r="I13" s="178"/>
      <c r="J13" s="175"/>
      <c r="K13" s="186"/>
    </row>
    <row r="14" s="165" customFormat="1" ht="81" customHeight="1" spans="1:11">
      <c r="A14" s="175" t="s">
        <v>218</v>
      </c>
      <c r="B14" s="63" t="s">
        <v>219</v>
      </c>
      <c r="C14" s="61" t="s">
        <v>220</v>
      </c>
      <c r="D14" s="175">
        <v>1</v>
      </c>
      <c r="E14" s="176">
        <v>1</v>
      </c>
      <c r="F14" s="176">
        <v>1</v>
      </c>
      <c r="G14" s="177"/>
      <c r="H14" s="63"/>
      <c r="I14" s="185"/>
      <c r="J14" s="175"/>
      <c r="K14" s="186"/>
    </row>
    <row r="15" s="165" customFormat="1" ht="20.25" customHeight="1" spans="1:11">
      <c r="A15" s="175" t="s">
        <v>221</v>
      </c>
      <c r="B15" s="63" t="s">
        <v>222</v>
      </c>
      <c r="C15" s="61" t="s">
        <v>223</v>
      </c>
      <c r="D15" s="175">
        <v>1</v>
      </c>
      <c r="E15" s="176">
        <v>1</v>
      </c>
      <c r="F15" s="176">
        <v>1</v>
      </c>
      <c r="G15" s="177"/>
      <c r="H15" s="63"/>
      <c r="I15" s="63"/>
      <c r="J15" s="175"/>
      <c r="K15" s="186"/>
    </row>
    <row r="16" s="165" customFormat="1" ht="20.25" customHeight="1" spans="1:11">
      <c r="A16" s="175" t="s">
        <v>224</v>
      </c>
      <c r="B16" s="63" t="s">
        <v>225</v>
      </c>
      <c r="C16" s="61" t="s">
        <v>225</v>
      </c>
      <c r="D16" s="175">
        <v>1</v>
      </c>
      <c r="E16" s="176">
        <v>1</v>
      </c>
      <c r="F16" s="176">
        <v>1</v>
      </c>
      <c r="G16" s="177"/>
      <c r="H16" s="63"/>
      <c r="I16" s="63"/>
      <c r="J16" s="175"/>
      <c r="K16" s="186"/>
    </row>
    <row r="17" spans="1:11">
      <c r="A17" s="151" t="s">
        <v>166</v>
      </c>
      <c r="D17" s="179">
        <f>SUM(D4:D16)</f>
        <v>13</v>
      </c>
      <c r="E17" s="179">
        <f>SUM(E4:E16)</f>
        <v>13</v>
      </c>
      <c r="F17" s="179">
        <f>SUM(F4:F16)</f>
        <v>13</v>
      </c>
      <c r="J17" s="179">
        <f>SUM(J4:J16)</f>
        <v>30</v>
      </c>
      <c r="K17" s="179">
        <f>SUM(K4:K16)</f>
        <v>26.5</v>
      </c>
    </row>
    <row r="18" spans="2:4">
      <c r="B18" s="151" t="s">
        <v>116</v>
      </c>
      <c r="C18" s="151" t="s">
        <v>226</v>
      </c>
      <c r="D18" s="151" t="s">
        <v>227</v>
      </c>
    </row>
    <row r="19" spans="2:4">
      <c r="B19" s="151" t="s">
        <v>228</v>
      </c>
      <c r="C19" s="180">
        <v>571928711.45</v>
      </c>
      <c r="D19" s="180">
        <v>850816785.99</v>
      </c>
    </row>
    <row r="20" spans="2:4">
      <c r="B20" s="151" t="s">
        <v>229</v>
      </c>
      <c r="C20" s="181">
        <v>303013176.12</v>
      </c>
      <c r="D20" s="181">
        <v>253343806.97</v>
      </c>
    </row>
    <row r="21" spans="2:4">
      <c r="B21" s="151" t="s">
        <v>230</v>
      </c>
      <c r="C21" s="182">
        <f>C20/C19</f>
        <v>0.529809345209784</v>
      </c>
      <c r="D21" s="182">
        <f>D20/D19</f>
        <v>0.297765407478664</v>
      </c>
    </row>
  </sheetData>
  <mergeCells count="3">
    <mergeCell ref="A1:K1"/>
    <mergeCell ref="A2:E2"/>
    <mergeCell ref="G2:K2"/>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zoomScale="150" zoomScaleNormal="150" workbookViewId="0">
      <selection activeCell="E25" sqref="E25"/>
    </sheetView>
  </sheetViews>
  <sheetFormatPr defaultColWidth="9" defaultRowHeight="14" outlineLevelRow="6" outlineLevelCol="5"/>
  <cols>
    <col min="1" max="1" width="16.8818181818182" style="151" customWidth="1"/>
    <col min="2" max="2" width="19.3818181818182" style="151" customWidth="1"/>
    <col min="3" max="3" width="21.5" style="151" customWidth="1"/>
    <col min="4" max="4" width="15.5" style="151" customWidth="1"/>
    <col min="5" max="5" width="17.1272727272727" style="151" customWidth="1"/>
    <col min="6" max="6" width="12.3818181818182" style="151" customWidth="1"/>
    <col min="7" max="16384" width="9" style="151"/>
  </cols>
  <sheetData>
    <row r="1" ht="94.5" customHeight="1" spans="1:6">
      <c r="A1" s="161" t="s">
        <v>161</v>
      </c>
      <c r="B1" s="161"/>
      <c r="C1" s="161"/>
      <c r="D1" s="161"/>
      <c r="E1" s="161"/>
      <c r="F1" s="161"/>
    </row>
    <row r="2" spans="1:6">
      <c r="A2" s="162"/>
      <c r="B2" s="162" t="s">
        <v>231</v>
      </c>
      <c r="C2" s="162" t="s">
        <v>232</v>
      </c>
      <c r="D2" s="162" t="s">
        <v>233</v>
      </c>
      <c r="E2" s="162" t="s">
        <v>234</v>
      </c>
      <c r="F2" s="162" t="s">
        <v>235</v>
      </c>
    </row>
    <row r="3" spans="1:6">
      <c r="A3" s="162">
        <v>2020</v>
      </c>
      <c r="B3" s="162">
        <v>1000468848.24</v>
      </c>
      <c r="C3" s="162"/>
      <c r="D3" s="162">
        <v>1000468848.24</v>
      </c>
      <c r="E3" s="162">
        <v>1246760556.77</v>
      </c>
      <c r="F3" s="163">
        <f>D3/E3*100%</f>
        <v>0.802454683706011</v>
      </c>
    </row>
    <row r="4" spans="1:6">
      <c r="A4" s="162">
        <v>2021</v>
      </c>
      <c r="B4" s="162"/>
      <c r="C4" s="162"/>
      <c r="D4" s="162">
        <v>657312728.44</v>
      </c>
      <c r="E4" s="162">
        <v>1281215505.31</v>
      </c>
      <c r="F4" s="163">
        <f>D4/E4*100%</f>
        <v>0.513038380909196</v>
      </c>
    </row>
    <row r="5" spans="1:6">
      <c r="A5" s="164" t="s">
        <v>236</v>
      </c>
      <c r="B5" s="162" t="s">
        <v>234</v>
      </c>
      <c r="C5" s="162" t="s">
        <v>237</v>
      </c>
      <c r="D5" s="162" t="s">
        <v>238</v>
      </c>
      <c r="E5" s="162" t="s">
        <v>239</v>
      </c>
      <c r="F5" s="162"/>
    </row>
    <row r="6" spans="1:6">
      <c r="A6" s="162"/>
      <c r="B6" s="162">
        <v>1262604411.23</v>
      </c>
      <c r="C6" s="162">
        <v>1281215505.31</v>
      </c>
      <c r="D6" s="162">
        <f>C6-B6</f>
        <v>18611094.0799999</v>
      </c>
      <c r="E6" s="163">
        <f>D6/B6</f>
        <v>0.0147402416104894</v>
      </c>
      <c r="F6" s="162"/>
    </row>
    <row r="7" spans="1:6">
      <c r="A7" s="162"/>
      <c r="B7" s="162"/>
      <c r="C7" s="162"/>
      <c r="D7" s="162">
        <f>D6/10000</f>
        <v>1861.10940799999</v>
      </c>
      <c r="E7" s="162"/>
      <c r="F7" s="162"/>
    </row>
  </sheetData>
  <mergeCells count="1">
    <mergeCell ref="A1:F1"/>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E25" sqref="E25"/>
    </sheetView>
  </sheetViews>
  <sheetFormatPr defaultColWidth="9" defaultRowHeight="14" outlineLevelRow="7" outlineLevelCol="5"/>
  <cols>
    <col min="1" max="1" width="6.62727272727273" style="150" customWidth="1"/>
    <col min="2" max="2" width="23.5" style="151" customWidth="1"/>
    <col min="3" max="3" width="20.8818181818182" style="151" customWidth="1"/>
    <col min="4" max="4" width="22.8818181818182" style="151" customWidth="1"/>
    <col min="5" max="5" width="21" style="151" customWidth="1"/>
    <col min="6" max="16384" width="9" style="151"/>
  </cols>
  <sheetData>
    <row r="1" ht="15.75" customHeight="1" spans="5:5">
      <c r="E1" s="152" t="s">
        <v>240</v>
      </c>
    </row>
    <row r="2" s="148" customFormat="1" spans="1:5">
      <c r="A2" s="153" t="s">
        <v>241</v>
      </c>
      <c r="B2" s="154" t="s">
        <v>242</v>
      </c>
      <c r="C2" s="154" t="s">
        <v>243</v>
      </c>
      <c r="D2" s="154" t="s">
        <v>244</v>
      </c>
      <c r="E2" s="154" t="s">
        <v>245</v>
      </c>
    </row>
    <row r="3" spans="1:5">
      <c r="A3" s="155">
        <v>1</v>
      </c>
      <c r="B3" s="156" t="s">
        <v>15</v>
      </c>
      <c r="C3" s="157">
        <v>701429398.92</v>
      </c>
      <c r="D3" s="157">
        <v>1091468747.17</v>
      </c>
      <c r="E3" s="157">
        <v>817505590.78</v>
      </c>
    </row>
    <row r="4" spans="1:5">
      <c r="A4" s="155">
        <v>1.1</v>
      </c>
      <c r="B4" s="158" t="s">
        <v>246</v>
      </c>
      <c r="C4" s="157">
        <v>512175217.25</v>
      </c>
      <c r="D4" s="157">
        <v>519540035.72</v>
      </c>
      <c r="E4" s="157">
        <v>514492414.66</v>
      </c>
    </row>
    <row r="5" spans="1:5">
      <c r="A5" s="155">
        <v>1.2</v>
      </c>
      <c r="B5" s="158" t="s">
        <v>247</v>
      </c>
      <c r="C5" s="157">
        <v>189254181.67</v>
      </c>
      <c r="D5" s="157">
        <v>571928711.45</v>
      </c>
      <c r="E5" s="157">
        <v>303013176.12</v>
      </c>
    </row>
    <row r="6" spans="1:5">
      <c r="A6" s="155">
        <v>2</v>
      </c>
      <c r="B6" s="156" t="s">
        <v>17</v>
      </c>
      <c r="C6" s="157">
        <v>561175012.31</v>
      </c>
      <c r="D6" s="157">
        <v>847414933.11</v>
      </c>
      <c r="E6" s="157">
        <v>463709914.53</v>
      </c>
    </row>
    <row r="7" spans="1:5">
      <c r="A7" s="155">
        <v>2.1</v>
      </c>
      <c r="B7" s="158" t="s">
        <v>248</v>
      </c>
      <c r="C7" s="157">
        <v>10223300</v>
      </c>
      <c r="D7" s="157">
        <v>56703300</v>
      </c>
      <c r="E7" s="157">
        <v>17927666.5</v>
      </c>
    </row>
    <row r="8" s="149" customFormat="1" spans="1:6">
      <c r="A8" s="159">
        <v>3</v>
      </c>
      <c r="B8" s="154" t="s">
        <v>166</v>
      </c>
      <c r="C8" s="160">
        <f>C3+C6</f>
        <v>1262604411.23</v>
      </c>
      <c r="D8" s="160">
        <f t="shared" ref="D8:E8" si="0">D3+D6</f>
        <v>1938883680.28</v>
      </c>
      <c r="E8" s="160">
        <f t="shared" si="0"/>
        <v>1281215505.31</v>
      </c>
      <c r="F8" s="149">
        <f>E8/C8:C9</f>
        <v>1.01474024161049</v>
      </c>
    </row>
  </sheetData>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363"/>
  <sheetViews>
    <sheetView zoomScale="115" zoomScaleNormal="115" workbookViewId="0">
      <pane xSplit="2" ySplit="2" topLeftCell="C3" activePane="bottomRight" state="frozen"/>
      <selection/>
      <selection pane="topRight"/>
      <selection pane="bottomLeft"/>
      <selection pane="bottomRight" activeCell="K346" sqref="K346"/>
    </sheetView>
  </sheetViews>
  <sheetFormatPr defaultColWidth="9" defaultRowHeight="12"/>
  <cols>
    <col min="1" max="1" width="5" style="4" customWidth="1"/>
    <col min="2" max="2" width="21.6272727272727" style="5" customWidth="1"/>
    <col min="3" max="3" width="6.5" style="4" customWidth="1"/>
    <col min="4" max="4" width="10" style="5" customWidth="1"/>
    <col min="5" max="5" width="12.7545454545455" style="5" customWidth="1"/>
    <col min="6" max="7" width="10.3818181818182" style="5" customWidth="1"/>
    <col min="8" max="8" width="10.7545454545455" style="5" customWidth="1"/>
    <col min="9" max="9" width="10.5" style="5" customWidth="1"/>
    <col min="10" max="10" width="9" style="4"/>
    <col min="11" max="11" width="26.3818181818182" style="4" customWidth="1"/>
    <col min="12" max="12" width="6.62727272727273" style="6" customWidth="1"/>
    <col min="13" max="29" width="9" style="4" hidden="1" customWidth="1"/>
    <col min="30" max="30" width="9.12727272727273" style="4" hidden="1" customWidth="1"/>
    <col min="31" max="31" width="13.3818181818182" style="4" hidden="1" customWidth="1"/>
    <col min="32" max="35" width="9" style="4" hidden="1" customWidth="1"/>
    <col min="36" max="36" width="27.3818181818182" style="4" hidden="1" customWidth="1"/>
    <col min="37" max="39" width="3.38181818181818" style="4" hidden="1" customWidth="1"/>
    <col min="40" max="40" width="20.3818181818182" style="4" customWidth="1"/>
    <col min="41" max="41" width="27.8818181818182" style="4" customWidth="1"/>
    <col min="42" max="42" width="23.5" style="4" customWidth="1"/>
    <col min="43" max="43" width="20.2545454545455" style="4" customWidth="1"/>
    <col min="44" max="44" width="24.2545454545455" style="4" customWidth="1"/>
    <col min="45" max="16384" width="9" style="4"/>
  </cols>
  <sheetData>
    <row r="1" s="1" customFormat="1" ht="17.1" customHeight="1" spans="1:44">
      <c r="A1" s="7" t="s">
        <v>241</v>
      </c>
      <c r="B1" s="7" t="s">
        <v>249</v>
      </c>
      <c r="C1" s="7" t="s">
        <v>250</v>
      </c>
      <c r="D1" s="8" t="s">
        <v>251</v>
      </c>
      <c r="E1" s="8" t="s">
        <v>252</v>
      </c>
      <c r="F1" s="8" t="s">
        <v>253</v>
      </c>
      <c r="G1" s="8"/>
      <c r="H1" s="8" t="s">
        <v>254</v>
      </c>
      <c r="I1" s="8" t="s">
        <v>253</v>
      </c>
      <c r="J1" s="7" t="s">
        <v>255</v>
      </c>
      <c r="K1" s="7" t="s">
        <v>256</v>
      </c>
      <c r="L1" s="7" t="s">
        <v>257</v>
      </c>
      <c r="M1" s="59" t="s">
        <v>26</v>
      </c>
      <c r="N1" s="60"/>
      <c r="O1" s="60"/>
      <c r="P1" s="60"/>
      <c r="Q1" s="60"/>
      <c r="R1" s="60"/>
      <c r="S1" s="60"/>
      <c r="T1" s="60"/>
      <c r="U1" s="60"/>
      <c r="V1" s="60"/>
      <c r="W1" s="60"/>
      <c r="X1" s="60"/>
      <c r="Y1" s="60"/>
      <c r="Z1" s="60"/>
      <c r="AA1" s="60"/>
      <c r="AB1" s="60"/>
      <c r="AC1" s="60"/>
      <c r="AD1" s="60"/>
      <c r="AE1" s="60"/>
      <c r="AF1" s="60"/>
      <c r="AG1" s="60"/>
      <c r="AH1" s="60"/>
      <c r="AI1" s="60"/>
      <c r="AJ1" s="71"/>
      <c r="AK1" s="7" t="s">
        <v>86</v>
      </c>
      <c r="AL1" s="7" t="s">
        <v>102</v>
      </c>
      <c r="AM1" s="7" t="s">
        <v>116</v>
      </c>
      <c r="AN1" s="7" t="s">
        <v>258</v>
      </c>
      <c r="AO1" s="7" t="s">
        <v>118</v>
      </c>
      <c r="AP1" s="7" t="s">
        <v>259</v>
      </c>
      <c r="AQ1" s="7" t="s">
        <v>122</v>
      </c>
      <c r="AR1" s="7" t="s">
        <v>260</v>
      </c>
    </row>
    <row r="2" ht="52.5" customHeight="1" spans="1:44">
      <c r="A2" s="9"/>
      <c r="B2" s="9"/>
      <c r="C2" s="9"/>
      <c r="D2" s="10"/>
      <c r="E2" s="10"/>
      <c r="F2" s="10"/>
      <c r="G2" s="10" t="s">
        <v>261</v>
      </c>
      <c r="H2" s="10"/>
      <c r="I2" s="10"/>
      <c r="J2" s="9"/>
      <c r="K2" s="9"/>
      <c r="L2" s="9"/>
      <c r="M2" s="61" t="s">
        <v>262</v>
      </c>
      <c r="N2" s="61" t="s">
        <v>263</v>
      </c>
      <c r="O2" s="61" t="s">
        <v>264</v>
      </c>
      <c r="P2" s="62" t="s">
        <v>176</v>
      </c>
      <c r="Q2" s="61" t="s">
        <v>181</v>
      </c>
      <c r="R2" s="61" t="s">
        <v>186</v>
      </c>
      <c r="S2" s="61" t="s">
        <v>191</v>
      </c>
      <c r="T2" s="61" t="s">
        <v>196</v>
      </c>
      <c r="U2" s="61" t="s">
        <v>265</v>
      </c>
      <c r="V2" s="61" t="s">
        <v>266</v>
      </c>
      <c r="W2" s="68" t="s">
        <v>267</v>
      </c>
      <c r="X2" s="69" t="s">
        <v>268</v>
      </c>
      <c r="Y2" s="69" t="s">
        <v>269</v>
      </c>
      <c r="Z2" s="61" t="s">
        <v>211</v>
      </c>
      <c r="AA2" s="61" t="s">
        <v>270</v>
      </c>
      <c r="AB2" s="70" t="s">
        <v>271</v>
      </c>
      <c r="AC2" s="70" t="s">
        <v>272</v>
      </c>
      <c r="AD2" s="70" t="s">
        <v>273</v>
      </c>
      <c r="AE2" s="61" t="s">
        <v>274</v>
      </c>
      <c r="AF2" s="2" t="s">
        <v>275</v>
      </c>
      <c r="AG2" s="72" t="s">
        <v>276</v>
      </c>
      <c r="AH2" s="61" t="s">
        <v>222</v>
      </c>
      <c r="AI2" s="61" t="s">
        <v>225</v>
      </c>
      <c r="AJ2" s="4" t="s">
        <v>255</v>
      </c>
      <c r="AK2" s="9"/>
      <c r="AL2" s="9"/>
      <c r="AM2" s="9"/>
      <c r="AN2" s="9"/>
      <c r="AO2" s="9"/>
      <c r="AP2" s="9"/>
      <c r="AQ2" s="9"/>
      <c r="AR2" s="9"/>
    </row>
    <row r="3" s="2" customFormat="1" ht="22.5" customHeight="1" spans="1:44">
      <c r="A3" s="11">
        <v>1</v>
      </c>
      <c r="B3" s="12" t="s">
        <v>277</v>
      </c>
      <c r="C3" s="13" t="s">
        <v>278</v>
      </c>
      <c r="D3" s="14">
        <v>106.3</v>
      </c>
      <c r="E3" s="14"/>
      <c r="F3" s="14">
        <v>106.3</v>
      </c>
      <c r="G3" s="14">
        <v>0</v>
      </c>
      <c r="H3" s="14">
        <v>0</v>
      </c>
      <c r="I3" s="14"/>
      <c r="J3" s="63" t="s">
        <v>279</v>
      </c>
      <c r="K3" s="64"/>
      <c r="L3" s="17" t="s">
        <v>280</v>
      </c>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row>
    <row r="4" s="2" customFormat="1" ht="22.5" customHeight="1" spans="1:44">
      <c r="A4" s="15">
        <v>2</v>
      </c>
      <c r="B4" s="16" t="s">
        <v>281</v>
      </c>
      <c r="C4" s="17" t="s">
        <v>278</v>
      </c>
      <c r="D4" s="18">
        <v>706.109</v>
      </c>
      <c r="E4" s="18"/>
      <c r="F4" s="18">
        <v>706.109</v>
      </c>
      <c r="G4" s="18">
        <v>0</v>
      </c>
      <c r="H4" s="18">
        <v>0</v>
      </c>
      <c r="I4" s="18"/>
      <c r="J4" s="63" t="s">
        <v>282</v>
      </c>
      <c r="K4" s="64"/>
      <c r="L4" s="17" t="s">
        <v>280</v>
      </c>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row>
    <row r="5" s="2" customFormat="1" ht="32.25" customHeight="1" spans="1:44">
      <c r="A5" s="15" t="s">
        <v>283</v>
      </c>
      <c r="B5" s="16" t="s">
        <v>284</v>
      </c>
      <c r="C5" s="17" t="s">
        <v>285</v>
      </c>
      <c r="D5" s="14">
        <v>496.47944</v>
      </c>
      <c r="E5" s="14">
        <v>496.47944</v>
      </c>
      <c r="F5" s="14"/>
      <c r="G5" s="14">
        <v>496.47944</v>
      </c>
      <c r="H5" s="14">
        <v>489.38</v>
      </c>
      <c r="I5" s="14"/>
      <c r="J5" s="63" t="s">
        <v>286</v>
      </c>
      <c r="K5" s="4"/>
      <c r="L5" s="65">
        <v>96.86</v>
      </c>
      <c r="N5" s="63"/>
      <c r="O5" s="63"/>
      <c r="P5" s="63"/>
      <c r="Q5" s="63"/>
      <c r="R5" s="63"/>
      <c r="S5" s="63"/>
      <c r="T5" s="63"/>
      <c r="U5" s="63"/>
      <c r="V5" s="63"/>
      <c r="W5" s="63"/>
      <c r="X5" s="63"/>
      <c r="Y5" s="63"/>
      <c r="Z5" s="63"/>
      <c r="AA5" s="63"/>
      <c r="AB5" s="63"/>
      <c r="AC5" s="63"/>
      <c r="AD5" s="63"/>
      <c r="AE5" s="63"/>
      <c r="AF5" s="63"/>
      <c r="AG5" s="63"/>
      <c r="AH5" s="63"/>
      <c r="AI5" s="63"/>
      <c r="AJ5" s="63" t="s">
        <v>287</v>
      </c>
      <c r="AK5" s="63"/>
      <c r="AL5" s="63"/>
      <c r="AM5" s="63"/>
      <c r="AN5" s="63"/>
      <c r="AO5" s="63" t="s">
        <v>288</v>
      </c>
      <c r="AP5" s="63"/>
      <c r="AQ5" s="63"/>
      <c r="AR5" s="63" t="s">
        <v>289</v>
      </c>
    </row>
    <row r="6" s="2" customFormat="1" ht="22.5" customHeight="1" spans="1:44">
      <c r="A6" s="17">
        <v>4</v>
      </c>
      <c r="B6" s="16" t="s">
        <v>290</v>
      </c>
      <c r="C6" s="17" t="s">
        <v>285</v>
      </c>
      <c r="D6" s="19">
        <v>498</v>
      </c>
      <c r="E6" s="19">
        <v>498</v>
      </c>
      <c r="F6" s="19"/>
      <c r="G6" s="19">
        <v>497</v>
      </c>
      <c r="H6" s="19">
        <v>497</v>
      </c>
      <c r="I6" s="19"/>
      <c r="J6" s="63" t="s">
        <v>291</v>
      </c>
      <c r="K6" s="64"/>
      <c r="L6" s="17">
        <v>98.98</v>
      </c>
      <c r="M6" s="63"/>
      <c r="N6" s="63"/>
      <c r="O6" s="63"/>
      <c r="P6" s="63"/>
      <c r="Q6" s="63"/>
      <c r="R6" s="63"/>
      <c r="S6" s="63"/>
      <c r="T6" s="63"/>
      <c r="U6" s="63"/>
      <c r="V6" s="63"/>
      <c r="W6" s="63"/>
      <c r="X6" s="63"/>
      <c r="Y6" s="63"/>
      <c r="Z6" s="63"/>
      <c r="AA6" s="63"/>
      <c r="AB6" s="63"/>
      <c r="AC6" s="63"/>
      <c r="AD6" s="63"/>
      <c r="AE6" s="63"/>
      <c r="AF6" s="63"/>
      <c r="AG6" s="63"/>
      <c r="AH6" s="63"/>
      <c r="AI6" s="63"/>
      <c r="AJ6" s="63" t="s">
        <v>292</v>
      </c>
      <c r="AK6" s="63"/>
      <c r="AL6" s="63"/>
      <c r="AM6" s="63"/>
      <c r="AN6" s="63" t="s">
        <v>293</v>
      </c>
      <c r="AO6" s="63"/>
      <c r="AP6" s="63"/>
      <c r="AQ6" s="63" t="s">
        <v>294</v>
      </c>
      <c r="AR6" s="63" t="s">
        <v>295</v>
      </c>
    </row>
    <row r="7" s="2" customFormat="1" ht="22.5" customHeight="1" spans="1:45">
      <c r="A7" s="20">
        <v>5</v>
      </c>
      <c r="B7" s="21" t="s">
        <v>296</v>
      </c>
      <c r="C7" s="20" t="s">
        <v>285</v>
      </c>
      <c r="D7" s="22">
        <v>127.11</v>
      </c>
      <c r="E7" s="22">
        <v>127.11</v>
      </c>
      <c r="F7" s="22"/>
      <c r="G7" s="22">
        <v>127.05</v>
      </c>
      <c r="H7" s="22">
        <v>127.05</v>
      </c>
      <c r="I7" s="22"/>
      <c r="J7" s="63" t="s">
        <v>297</v>
      </c>
      <c r="K7" s="64" t="s">
        <v>298</v>
      </c>
      <c r="L7" s="17">
        <v>85</v>
      </c>
      <c r="M7" s="63"/>
      <c r="N7" s="63"/>
      <c r="O7" s="63"/>
      <c r="P7" s="63"/>
      <c r="Q7" s="63"/>
      <c r="R7" s="63"/>
      <c r="S7" s="63"/>
      <c r="T7" s="63"/>
      <c r="U7" s="63"/>
      <c r="V7" s="63"/>
      <c r="W7" s="63"/>
      <c r="X7" s="63"/>
      <c r="Y7" s="63"/>
      <c r="Z7" s="63"/>
      <c r="AA7" s="63"/>
      <c r="AB7" s="63"/>
      <c r="AC7" s="63"/>
      <c r="AD7" s="63"/>
      <c r="AE7" s="63"/>
      <c r="AF7" s="63"/>
      <c r="AG7" s="63"/>
      <c r="AH7" s="63"/>
      <c r="AI7" s="63"/>
      <c r="AJ7" s="63" t="s">
        <v>299</v>
      </c>
      <c r="AK7" s="63"/>
      <c r="AL7" s="63"/>
      <c r="AM7" s="63"/>
      <c r="AN7" s="73" t="s">
        <v>300</v>
      </c>
      <c r="AO7" s="73" t="s">
        <v>301</v>
      </c>
      <c r="AP7" s="73" t="s">
        <v>302</v>
      </c>
      <c r="AQ7" s="77" t="s">
        <v>303</v>
      </c>
      <c r="AR7" s="78" t="s">
        <v>304</v>
      </c>
      <c r="AS7" s="78"/>
    </row>
    <row r="8" s="2" customFormat="1" ht="49.5" customHeight="1" spans="1:44">
      <c r="A8" s="20">
        <v>6</v>
      </c>
      <c r="B8" s="21" t="s">
        <v>305</v>
      </c>
      <c r="C8" s="20" t="s">
        <v>285</v>
      </c>
      <c r="D8" s="22">
        <v>345.15</v>
      </c>
      <c r="E8" s="22">
        <v>345.15</v>
      </c>
      <c r="F8" s="22"/>
      <c r="G8" s="22">
        <v>345</v>
      </c>
      <c r="H8" s="22">
        <v>345</v>
      </c>
      <c r="I8" s="22"/>
      <c r="J8" s="63" t="s">
        <v>306</v>
      </c>
      <c r="K8" s="64" t="s">
        <v>307</v>
      </c>
      <c r="L8" s="17">
        <v>99</v>
      </c>
      <c r="M8" s="63"/>
      <c r="N8" s="63"/>
      <c r="O8" s="63"/>
      <c r="P8" s="63"/>
      <c r="Q8" s="63"/>
      <c r="R8" s="63"/>
      <c r="S8" s="63"/>
      <c r="T8" s="63"/>
      <c r="U8" s="63"/>
      <c r="V8" s="63"/>
      <c r="W8" s="63"/>
      <c r="X8" s="63"/>
      <c r="Y8" s="63"/>
      <c r="Z8" s="63"/>
      <c r="AA8" s="63"/>
      <c r="AB8" s="63"/>
      <c r="AC8" s="63"/>
      <c r="AD8" s="63"/>
      <c r="AE8" s="63"/>
      <c r="AF8" s="63"/>
      <c r="AG8" s="63"/>
      <c r="AH8" s="63"/>
      <c r="AI8" s="63"/>
      <c r="AJ8" s="63" t="s">
        <v>308</v>
      </c>
      <c r="AK8" s="63"/>
      <c r="AL8" s="63"/>
      <c r="AM8" s="63"/>
      <c r="AN8" s="74" t="s">
        <v>309</v>
      </c>
      <c r="AO8" s="74" t="s">
        <v>310</v>
      </c>
      <c r="AP8" s="74"/>
      <c r="AQ8" s="74"/>
      <c r="AR8" s="78" t="s">
        <v>295</v>
      </c>
    </row>
    <row r="9" ht="22.5" customHeight="1" spans="1:44">
      <c r="A9" s="23">
        <v>7</v>
      </c>
      <c r="B9" s="24" t="s">
        <v>311</v>
      </c>
      <c r="C9" s="23" t="s">
        <v>285</v>
      </c>
      <c r="D9" s="25">
        <v>459.8</v>
      </c>
      <c r="E9" s="25">
        <v>459.8</v>
      </c>
      <c r="F9" s="25"/>
      <c r="G9" s="25">
        <v>458.46</v>
      </c>
      <c r="H9" s="25">
        <v>458.46</v>
      </c>
      <c r="I9" s="25"/>
      <c r="J9" s="64"/>
      <c r="K9" s="64"/>
      <c r="L9" s="66">
        <v>80.97</v>
      </c>
      <c r="M9" s="64"/>
      <c r="N9" s="64"/>
      <c r="O9" s="64"/>
      <c r="P9" s="64"/>
      <c r="Q9" s="64"/>
      <c r="R9" s="64"/>
      <c r="S9" s="64"/>
      <c r="T9" s="64"/>
      <c r="U9" s="64"/>
      <c r="V9" s="64"/>
      <c r="W9" s="64"/>
      <c r="X9" s="64"/>
      <c r="Y9" s="64"/>
      <c r="Z9" s="64"/>
      <c r="AA9" s="64"/>
      <c r="AB9" s="64"/>
      <c r="AC9" s="64"/>
      <c r="AD9" s="64"/>
      <c r="AE9" s="64"/>
      <c r="AF9" s="64"/>
      <c r="AG9" s="64"/>
      <c r="AH9" s="64"/>
      <c r="AI9" s="64"/>
      <c r="AJ9" s="64" t="s">
        <v>312</v>
      </c>
      <c r="AK9" s="64"/>
      <c r="AL9" s="64"/>
      <c r="AM9" s="64"/>
      <c r="AN9" s="74"/>
      <c r="AO9" s="74" t="s">
        <v>313</v>
      </c>
      <c r="AP9" s="74"/>
      <c r="AQ9" s="74" t="s">
        <v>314</v>
      </c>
      <c r="AR9" s="64" t="s">
        <v>315</v>
      </c>
    </row>
    <row r="10" ht="22.5" customHeight="1" spans="1:44">
      <c r="A10" s="26">
        <v>8</v>
      </c>
      <c r="B10" s="27" t="s">
        <v>316</v>
      </c>
      <c r="C10" s="26" t="s">
        <v>285</v>
      </c>
      <c r="D10" s="28">
        <v>316.248</v>
      </c>
      <c r="E10" s="28">
        <v>316.248</v>
      </c>
      <c r="F10" s="28"/>
      <c r="G10" s="28">
        <v>313.56</v>
      </c>
      <c r="H10" s="28">
        <v>313.56</v>
      </c>
      <c r="I10" s="28"/>
      <c r="J10" s="64"/>
      <c r="K10" s="42" t="s">
        <v>317</v>
      </c>
      <c r="L10" s="66">
        <v>92.82</v>
      </c>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t="s">
        <v>318</v>
      </c>
      <c r="AO10" s="64" t="s">
        <v>319</v>
      </c>
      <c r="AP10" s="64" t="s">
        <v>320</v>
      </c>
      <c r="AQ10" s="64" t="s">
        <v>321</v>
      </c>
      <c r="AR10" s="79">
        <v>0.98</v>
      </c>
    </row>
    <row r="11" ht="131.25" customHeight="1" spans="1:44">
      <c r="A11" s="26">
        <v>9</v>
      </c>
      <c r="B11" s="27" t="s">
        <v>322</v>
      </c>
      <c r="C11" s="26" t="s">
        <v>285</v>
      </c>
      <c r="D11" s="28">
        <v>85.1</v>
      </c>
      <c r="E11" s="28">
        <v>85.1</v>
      </c>
      <c r="F11" s="28"/>
      <c r="G11" s="28">
        <v>85.1</v>
      </c>
      <c r="H11" s="28">
        <v>85.1</v>
      </c>
      <c r="I11" s="28"/>
      <c r="J11" s="64"/>
      <c r="K11" s="64"/>
      <c r="L11" s="66">
        <v>89</v>
      </c>
      <c r="M11" s="64"/>
      <c r="N11" s="64"/>
      <c r="O11" s="64"/>
      <c r="P11" s="64"/>
      <c r="Q11" s="64"/>
      <c r="R11" s="64"/>
      <c r="S11" s="64"/>
      <c r="T11" s="64"/>
      <c r="U11" s="64"/>
      <c r="V11" s="64"/>
      <c r="W11" s="64"/>
      <c r="X11" s="64"/>
      <c r="Y11" s="64"/>
      <c r="Z11" s="64"/>
      <c r="AA11" s="64"/>
      <c r="AB11" s="64"/>
      <c r="AC11" s="64"/>
      <c r="AD11" s="64"/>
      <c r="AE11" s="64"/>
      <c r="AF11" s="64" t="s">
        <v>323</v>
      </c>
      <c r="AG11" s="64"/>
      <c r="AH11" s="64"/>
      <c r="AI11" s="64"/>
      <c r="AJ11" s="64" t="s">
        <v>324</v>
      </c>
      <c r="AK11" s="64"/>
      <c r="AL11" s="64"/>
      <c r="AM11" s="64"/>
      <c r="AN11" s="75" t="s">
        <v>325</v>
      </c>
      <c r="AO11" s="75" t="s">
        <v>326</v>
      </c>
      <c r="AP11" s="64" t="s">
        <v>327</v>
      </c>
      <c r="AQ11" s="64" t="s">
        <v>328</v>
      </c>
      <c r="AR11" s="64" t="s">
        <v>329</v>
      </c>
    </row>
    <row r="12" ht="22.5" customHeight="1" spans="1:44">
      <c r="A12" s="23">
        <v>10</v>
      </c>
      <c r="B12" s="24" t="s">
        <v>330</v>
      </c>
      <c r="C12" s="23" t="s">
        <v>285</v>
      </c>
      <c r="D12" s="25">
        <v>123.76</v>
      </c>
      <c r="E12" s="25"/>
      <c r="F12" s="25">
        <v>123.76</v>
      </c>
      <c r="G12" s="25">
        <v>123.76</v>
      </c>
      <c r="H12" s="25"/>
      <c r="I12" s="25">
        <v>123.76</v>
      </c>
      <c r="J12" s="64"/>
      <c r="K12" s="64"/>
      <c r="L12" s="66">
        <v>99</v>
      </c>
      <c r="M12" s="64"/>
      <c r="N12" s="64"/>
      <c r="O12" s="64"/>
      <c r="P12" s="64"/>
      <c r="Q12" s="64"/>
      <c r="R12" s="64"/>
      <c r="S12" s="64"/>
      <c r="T12" s="64"/>
      <c r="U12" s="64"/>
      <c r="V12" s="64"/>
      <c r="W12" s="64"/>
      <c r="X12" s="64"/>
      <c r="Y12" s="64"/>
      <c r="Z12" s="64"/>
      <c r="AA12" s="64"/>
      <c r="AB12" s="64"/>
      <c r="AC12" s="64"/>
      <c r="AD12" s="64"/>
      <c r="AE12" s="64"/>
      <c r="AF12" s="64"/>
      <c r="AG12" s="64"/>
      <c r="AH12" s="64"/>
      <c r="AI12" s="64"/>
      <c r="AJ12" s="64" t="s">
        <v>331</v>
      </c>
      <c r="AK12" s="64"/>
      <c r="AL12" s="64"/>
      <c r="AM12" s="64"/>
      <c r="AN12" s="64"/>
      <c r="AO12" s="64" t="s">
        <v>332</v>
      </c>
      <c r="AP12" s="64"/>
      <c r="AQ12" s="64" t="s">
        <v>333</v>
      </c>
      <c r="AR12" s="64" t="s">
        <v>334</v>
      </c>
    </row>
    <row r="13" ht="54.75" customHeight="1" spans="1:44">
      <c r="A13" s="23">
        <v>11</v>
      </c>
      <c r="B13" s="24" t="s">
        <v>335</v>
      </c>
      <c r="C13" s="23" t="s">
        <v>278</v>
      </c>
      <c r="D13" s="25">
        <v>50</v>
      </c>
      <c r="E13" s="25">
        <v>50</v>
      </c>
      <c r="F13" s="25"/>
      <c r="G13" s="25">
        <v>49.97</v>
      </c>
      <c r="H13" s="25"/>
      <c r="I13" s="25"/>
      <c r="J13" s="64"/>
      <c r="K13" s="64"/>
      <c r="L13" s="66">
        <v>99.57</v>
      </c>
      <c r="M13" s="64"/>
      <c r="N13" s="64"/>
      <c r="O13" s="64"/>
      <c r="P13" s="64"/>
      <c r="Q13" s="64" t="s">
        <v>336</v>
      </c>
      <c r="R13" s="64"/>
      <c r="S13" s="64"/>
      <c r="T13" s="64"/>
      <c r="U13" s="64"/>
      <c r="V13" s="64"/>
      <c r="W13" s="64"/>
      <c r="X13" s="64"/>
      <c r="Y13" s="64"/>
      <c r="Z13" s="64"/>
      <c r="AA13" s="64"/>
      <c r="AB13" s="64"/>
      <c r="AC13" s="64"/>
      <c r="AD13" s="64"/>
      <c r="AE13" s="64"/>
      <c r="AF13" s="64"/>
      <c r="AG13" s="64"/>
      <c r="AH13" s="64"/>
      <c r="AI13" s="64"/>
      <c r="AJ13" s="64" t="s">
        <v>337</v>
      </c>
      <c r="AK13" s="64"/>
      <c r="AL13" s="64"/>
      <c r="AM13" s="64"/>
      <c r="AN13" s="64"/>
      <c r="AO13" s="64" t="s">
        <v>338</v>
      </c>
      <c r="AP13" s="64" t="s">
        <v>339</v>
      </c>
      <c r="AQ13" s="64"/>
      <c r="AR13" s="64" t="s">
        <v>340</v>
      </c>
    </row>
    <row r="14" ht="88.5" customHeight="1" spans="1:44">
      <c r="A14" s="29">
        <v>12</v>
      </c>
      <c r="B14" s="30" t="s">
        <v>341</v>
      </c>
      <c r="C14" s="29" t="s">
        <v>285</v>
      </c>
      <c r="D14" s="22">
        <v>736.166</v>
      </c>
      <c r="E14" s="22">
        <v>736.166</v>
      </c>
      <c r="F14" s="22"/>
      <c r="G14" s="22">
        <v>734.4854</v>
      </c>
      <c r="H14" s="22">
        <v>734.4854</v>
      </c>
      <c r="I14" s="22"/>
      <c r="J14" s="64"/>
      <c r="K14" s="64"/>
      <c r="L14" s="66">
        <v>88.98</v>
      </c>
      <c r="M14" s="64"/>
      <c r="N14" s="64"/>
      <c r="O14" s="64"/>
      <c r="P14" s="64"/>
      <c r="Q14" s="64"/>
      <c r="R14" s="64"/>
      <c r="S14" s="64"/>
      <c r="T14" s="64"/>
      <c r="U14" s="64"/>
      <c r="V14" s="64"/>
      <c r="W14" s="64"/>
      <c r="X14" s="64"/>
      <c r="Y14" s="64"/>
      <c r="Z14" s="64"/>
      <c r="AA14" s="64"/>
      <c r="AB14" s="64"/>
      <c r="AC14" s="64"/>
      <c r="AD14" s="64"/>
      <c r="AE14" s="64"/>
      <c r="AF14" s="64"/>
      <c r="AG14" s="64"/>
      <c r="AH14" s="64"/>
      <c r="AI14" s="64"/>
      <c r="AJ14" s="64" t="s">
        <v>342</v>
      </c>
      <c r="AK14" s="64"/>
      <c r="AL14" s="64"/>
      <c r="AM14" s="64"/>
      <c r="AN14" s="64"/>
      <c r="AO14" s="64" t="s">
        <v>343</v>
      </c>
      <c r="AP14" s="64"/>
      <c r="AQ14" s="64"/>
      <c r="AR14" s="64" t="s">
        <v>344</v>
      </c>
    </row>
    <row r="15" ht="45" customHeight="1" spans="1:44">
      <c r="A15" s="29">
        <v>13</v>
      </c>
      <c r="B15" s="30" t="s">
        <v>345</v>
      </c>
      <c r="C15" s="29" t="s">
        <v>285</v>
      </c>
      <c r="D15" s="22">
        <v>368.1419</v>
      </c>
      <c r="E15" s="22">
        <v>368.1419</v>
      </c>
      <c r="F15" s="22"/>
      <c r="G15" s="22">
        <v>367.65</v>
      </c>
      <c r="H15" s="22">
        <v>367.65</v>
      </c>
      <c r="I15" s="22"/>
      <c r="J15" s="64"/>
      <c r="K15" s="64"/>
      <c r="L15" s="66">
        <v>89.99</v>
      </c>
      <c r="M15" s="64"/>
      <c r="N15" s="64"/>
      <c r="O15" s="64"/>
      <c r="P15" s="64"/>
      <c r="Q15" s="64"/>
      <c r="R15" s="64"/>
      <c r="S15" s="64"/>
      <c r="T15" s="64"/>
      <c r="U15" s="64"/>
      <c r="V15" s="64"/>
      <c r="W15" s="64"/>
      <c r="X15" s="64"/>
      <c r="Y15" s="64"/>
      <c r="Z15" s="64"/>
      <c r="AA15" s="64"/>
      <c r="AB15" s="64"/>
      <c r="AC15" s="64"/>
      <c r="AD15" s="64"/>
      <c r="AE15" s="64"/>
      <c r="AF15" s="64"/>
      <c r="AG15" s="64"/>
      <c r="AH15" s="64"/>
      <c r="AI15" s="64"/>
      <c r="AJ15" s="64" t="s">
        <v>346</v>
      </c>
      <c r="AK15" s="64"/>
      <c r="AL15" s="64"/>
      <c r="AM15" s="64"/>
      <c r="AN15" s="64"/>
      <c r="AO15" s="64" t="s">
        <v>347</v>
      </c>
      <c r="AP15" s="64"/>
      <c r="AQ15" s="64"/>
      <c r="AR15" s="64" t="s">
        <v>344</v>
      </c>
    </row>
    <row r="16" ht="22.5" customHeight="1" spans="1:44">
      <c r="A16" s="23">
        <v>14</v>
      </c>
      <c r="B16" s="24" t="s">
        <v>348</v>
      </c>
      <c r="C16" s="23" t="s">
        <v>285</v>
      </c>
      <c r="D16" s="25">
        <v>235.66</v>
      </c>
      <c r="E16" s="25">
        <v>235.66</v>
      </c>
      <c r="F16" s="25"/>
      <c r="G16" s="25">
        <v>235.66</v>
      </c>
      <c r="H16" s="25">
        <v>235.66</v>
      </c>
      <c r="I16" s="25"/>
      <c r="J16" s="64"/>
      <c r="K16" s="64"/>
      <c r="L16" s="66">
        <v>99</v>
      </c>
      <c r="M16" s="64"/>
      <c r="N16" s="64"/>
      <c r="O16" s="64"/>
      <c r="P16" s="64"/>
      <c r="Q16" s="64"/>
      <c r="R16" s="64"/>
      <c r="S16" s="64"/>
      <c r="T16" s="64"/>
      <c r="U16" s="64"/>
      <c r="V16" s="64"/>
      <c r="W16" s="64"/>
      <c r="X16" s="64"/>
      <c r="Y16" s="64"/>
      <c r="Z16" s="64"/>
      <c r="AA16" s="64"/>
      <c r="AB16" s="64"/>
      <c r="AC16" s="64"/>
      <c r="AD16" s="64"/>
      <c r="AE16" s="64"/>
      <c r="AF16" s="64"/>
      <c r="AG16" s="64"/>
      <c r="AH16" s="64"/>
      <c r="AI16" s="64"/>
      <c r="AJ16" s="64" t="s">
        <v>349</v>
      </c>
      <c r="AK16" s="64"/>
      <c r="AL16" s="64"/>
      <c r="AM16" s="64"/>
      <c r="AN16" s="64"/>
      <c r="AO16" s="64" t="s">
        <v>332</v>
      </c>
      <c r="AP16" s="64"/>
      <c r="AQ16" s="64"/>
      <c r="AR16" s="64"/>
    </row>
    <row r="17" ht="22.5" customHeight="1" spans="1:44">
      <c r="A17" s="26">
        <v>15</v>
      </c>
      <c r="B17" s="27" t="s">
        <v>350</v>
      </c>
      <c r="C17" s="26" t="s">
        <v>285</v>
      </c>
      <c r="D17" s="28">
        <v>118</v>
      </c>
      <c r="E17" s="28">
        <v>118</v>
      </c>
      <c r="F17" s="28"/>
      <c r="G17" s="28">
        <v>118</v>
      </c>
      <c r="H17" s="28">
        <v>118</v>
      </c>
      <c r="I17" s="28"/>
      <c r="J17" s="64"/>
      <c r="K17" s="64"/>
      <c r="L17" s="66">
        <v>89</v>
      </c>
      <c r="M17" s="64"/>
      <c r="N17" s="64"/>
      <c r="O17" s="64"/>
      <c r="P17" s="64"/>
      <c r="Q17" s="64"/>
      <c r="R17" s="64"/>
      <c r="S17" s="64"/>
      <c r="T17" s="64"/>
      <c r="U17" s="64"/>
      <c r="V17" s="64"/>
      <c r="W17" s="64"/>
      <c r="X17" s="64"/>
      <c r="Y17" s="64"/>
      <c r="Z17" s="64"/>
      <c r="AA17" s="64"/>
      <c r="AB17" s="64"/>
      <c r="AC17" s="64"/>
      <c r="AD17" s="64"/>
      <c r="AE17" s="64"/>
      <c r="AF17" s="64"/>
      <c r="AG17" s="64"/>
      <c r="AH17" s="64"/>
      <c r="AI17" s="64"/>
      <c r="AJ17" s="64" t="s">
        <v>351</v>
      </c>
      <c r="AK17" s="64"/>
      <c r="AL17" s="64"/>
      <c r="AM17" s="64"/>
      <c r="AN17" s="64"/>
      <c r="AO17" s="80" t="s">
        <v>352</v>
      </c>
      <c r="AP17" s="64"/>
      <c r="AQ17" s="64" t="s">
        <v>333</v>
      </c>
      <c r="AR17" s="64" t="s">
        <v>353</v>
      </c>
    </row>
    <row r="18" ht="22.5" customHeight="1" spans="1:44">
      <c r="A18" s="29">
        <v>16</v>
      </c>
      <c r="B18" s="30" t="s">
        <v>354</v>
      </c>
      <c r="C18" s="29" t="s">
        <v>285</v>
      </c>
      <c r="D18" s="22">
        <v>857.64</v>
      </c>
      <c r="E18" s="22"/>
      <c r="F18" s="22">
        <v>857.64</v>
      </c>
      <c r="G18" s="22">
        <v>904.42</v>
      </c>
      <c r="H18" s="22"/>
      <c r="I18" s="22">
        <v>904.42</v>
      </c>
      <c r="J18" s="64"/>
      <c r="K18" s="64"/>
      <c r="L18" s="66"/>
      <c r="M18" s="64"/>
      <c r="N18" s="64"/>
      <c r="O18" s="64"/>
      <c r="P18" s="64"/>
      <c r="Q18" s="64"/>
      <c r="R18" s="64"/>
      <c r="S18" s="64"/>
      <c r="T18" s="64"/>
      <c r="U18" s="64"/>
      <c r="V18" s="64"/>
      <c r="W18" s="64"/>
      <c r="X18" s="64"/>
      <c r="Y18" s="64"/>
      <c r="Z18" s="64"/>
      <c r="AA18" s="64"/>
      <c r="AB18" s="64"/>
      <c r="AC18" s="64"/>
      <c r="AD18" s="64"/>
      <c r="AE18" s="64"/>
      <c r="AF18" s="64"/>
      <c r="AG18" s="64"/>
      <c r="AH18" s="64"/>
      <c r="AI18" s="64"/>
      <c r="AJ18" s="64" t="s">
        <v>355</v>
      </c>
      <c r="AK18" s="64"/>
      <c r="AL18" s="64"/>
      <c r="AM18" s="64"/>
      <c r="AN18" s="64"/>
      <c r="AO18" s="64" t="s">
        <v>356</v>
      </c>
      <c r="AP18" s="64"/>
      <c r="AQ18" s="64" t="s">
        <v>357</v>
      </c>
      <c r="AR18" s="64"/>
    </row>
    <row r="19" ht="22.5" customHeight="1" spans="1:44">
      <c r="A19" s="29">
        <v>16.1</v>
      </c>
      <c r="B19" s="30" t="s">
        <v>358</v>
      </c>
      <c r="C19" s="29" t="s">
        <v>285</v>
      </c>
      <c r="D19" s="31">
        <v>942.6</v>
      </c>
      <c r="E19" s="22"/>
      <c r="F19" s="22"/>
      <c r="G19" s="22">
        <v>904.42</v>
      </c>
      <c r="H19" s="22"/>
      <c r="I19" s="22">
        <v>904.42</v>
      </c>
      <c r="J19" s="64"/>
      <c r="K19" s="64" t="s">
        <v>359</v>
      </c>
      <c r="L19" s="66">
        <v>98.59</v>
      </c>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R19" s="64"/>
    </row>
    <row r="20" ht="22.5" customHeight="1" spans="1:44">
      <c r="A20" s="29">
        <v>17</v>
      </c>
      <c r="B20" s="30" t="s">
        <v>360</v>
      </c>
      <c r="C20" s="29" t="s">
        <v>285</v>
      </c>
      <c r="D20" s="22">
        <v>171.2026</v>
      </c>
      <c r="E20" s="22">
        <v>171.2026</v>
      </c>
      <c r="F20" s="22"/>
      <c r="G20" s="22">
        <v>171</v>
      </c>
      <c r="H20" s="22">
        <v>171</v>
      </c>
      <c r="I20" s="22"/>
      <c r="J20" s="64"/>
      <c r="K20" s="64"/>
      <c r="L20" s="66">
        <v>99.99</v>
      </c>
      <c r="M20" s="64"/>
      <c r="N20" s="64"/>
      <c r="O20" s="64"/>
      <c r="P20" s="64"/>
      <c r="Q20" s="64"/>
      <c r="R20" s="64"/>
      <c r="S20" s="64"/>
      <c r="T20" s="64"/>
      <c r="U20" s="64"/>
      <c r="V20" s="64"/>
      <c r="W20" s="64"/>
      <c r="X20" s="64"/>
      <c r="Y20" s="64"/>
      <c r="Z20" s="64"/>
      <c r="AA20" s="64"/>
      <c r="AB20" s="64"/>
      <c r="AC20" s="64"/>
      <c r="AD20" s="64"/>
      <c r="AE20" s="64"/>
      <c r="AF20" s="64"/>
      <c r="AG20" s="64"/>
      <c r="AH20" s="64"/>
      <c r="AI20" s="64"/>
      <c r="AJ20" s="64" t="s">
        <v>361</v>
      </c>
      <c r="AK20" s="64"/>
      <c r="AL20" s="64"/>
      <c r="AM20" s="64"/>
      <c r="AN20" s="64"/>
      <c r="AO20" s="64" t="s">
        <v>362</v>
      </c>
      <c r="AP20" s="64"/>
      <c r="AQ20" s="64" t="s">
        <v>363</v>
      </c>
      <c r="AR20" s="64"/>
    </row>
    <row r="21" ht="22.5" customHeight="1" spans="1:44">
      <c r="A21" s="32">
        <v>18</v>
      </c>
      <c r="B21" s="33" t="s">
        <v>364</v>
      </c>
      <c r="C21" s="34" t="s">
        <v>285</v>
      </c>
      <c r="D21" s="18">
        <v>490</v>
      </c>
      <c r="E21" s="18">
        <v>490</v>
      </c>
      <c r="F21" s="18"/>
      <c r="G21" s="18">
        <v>489</v>
      </c>
      <c r="H21" s="18">
        <v>489</v>
      </c>
      <c r="I21" s="18"/>
      <c r="J21" s="64"/>
      <c r="K21" s="64" t="s">
        <v>365</v>
      </c>
      <c r="L21" s="66">
        <v>90</v>
      </c>
      <c r="M21" s="64"/>
      <c r="N21" s="64"/>
      <c r="O21" s="64"/>
      <c r="P21" s="64"/>
      <c r="Q21" s="64"/>
      <c r="R21" s="64"/>
      <c r="S21" s="64"/>
      <c r="T21" s="64"/>
      <c r="U21" s="64"/>
      <c r="V21" s="64"/>
      <c r="W21" s="64"/>
      <c r="X21" s="64"/>
      <c r="Y21" s="64"/>
      <c r="Z21" s="64"/>
      <c r="AA21" s="64"/>
      <c r="AB21" s="64"/>
      <c r="AC21" s="64"/>
      <c r="AD21" s="64"/>
      <c r="AE21" s="64"/>
      <c r="AF21" s="64"/>
      <c r="AG21" s="64"/>
      <c r="AH21" s="64"/>
      <c r="AI21" s="64"/>
      <c r="AJ21" s="64" t="s">
        <v>366</v>
      </c>
      <c r="AK21" s="64"/>
      <c r="AL21" s="64"/>
      <c r="AM21" s="64"/>
      <c r="AN21" s="64" t="s">
        <v>367</v>
      </c>
      <c r="AO21" s="64" t="s">
        <v>368</v>
      </c>
      <c r="AP21" s="64" t="s">
        <v>369</v>
      </c>
      <c r="AQ21" s="64" t="s">
        <v>370</v>
      </c>
      <c r="AR21" s="64" t="s">
        <v>295</v>
      </c>
    </row>
    <row r="22" ht="22.5" customHeight="1" spans="1:44">
      <c r="A22" s="23">
        <v>19</v>
      </c>
      <c r="B22" s="24" t="s">
        <v>371</v>
      </c>
      <c r="C22" s="23" t="s">
        <v>285</v>
      </c>
      <c r="D22" s="25">
        <v>231.6</v>
      </c>
      <c r="E22" s="25"/>
      <c r="F22" s="25">
        <v>231.6</v>
      </c>
      <c r="G22" s="25">
        <v>185.2</v>
      </c>
      <c r="H22" s="25"/>
      <c r="I22" s="25">
        <v>185.2</v>
      </c>
      <c r="J22" s="64"/>
      <c r="K22" s="64"/>
      <c r="L22" s="66">
        <v>95</v>
      </c>
      <c r="M22" s="64"/>
      <c r="N22" s="64"/>
      <c r="O22" s="64"/>
      <c r="P22" s="64"/>
      <c r="Q22" s="64"/>
      <c r="R22" s="64"/>
      <c r="S22" s="64"/>
      <c r="T22" s="64"/>
      <c r="U22" s="64"/>
      <c r="V22" s="64"/>
      <c r="W22" s="64"/>
      <c r="X22" s="64"/>
      <c r="Y22" s="64"/>
      <c r="Z22" s="64"/>
      <c r="AA22" s="64"/>
      <c r="AB22" s="64"/>
      <c r="AC22" s="64"/>
      <c r="AD22" s="64"/>
      <c r="AE22" s="64"/>
      <c r="AF22" s="64"/>
      <c r="AG22" s="64"/>
      <c r="AH22" s="64"/>
      <c r="AI22" s="64"/>
      <c r="AJ22" s="64" t="s">
        <v>372</v>
      </c>
      <c r="AK22" s="64"/>
      <c r="AL22" s="64"/>
      <c r="AM22" s="64"/>
      <c r="AN22" s="64" t="s">
        <v>373</v>
      </c>
      <c r="AO22" s="64"/>
      <c r="AP22" s="64"/>
      <c r="AQ22" s="64" t="s">
        <v>374</v>
      </c>
      <c r="AR22" s="64" t="s">
        <v>375</v>
      </c>
    </row>
    <row r="23" ht="22.5" customHeight="1" spans="1:44">
      <c r="A23" s="35">
        <v>20</v>
      </c>
      <c r="B23" s="36" t="s">
        <v>376</v>
      </c>
      <c r="C23" s="35" t="s">
        <v>285</v>
      </c>
      <c r="D23" s="37">
        <v>182.946998</v>
      </c>
      <c r="E23" s="37">
        <v>182.946998</v>
      </c>
      <c r="F23" s="37"/>
      <c r="G23" s="37">
        <v>182.946998</v>
      </c>
      <c r="H23" s="37">
        <v>182.946998</v>
      </c>
      <c r="I23" s="37"/>
      <c r="J23" s="64"/>
      <c r="K23" s="64"/>
      <c r="L23" s="66"/>
      <c r="M23" s="64"/>
      <c r="N23" s="64"/>
      <c r="O23" s="64"/>
      <c r="P23" s="64"/>
      <c r="Q23" s="64"/>
      <c r="R23" s="64"/>
      <c r="S23" s="64"/>
      <c r="T23" s="64"/>
      <c r="U23" s="64"/>
      <c r="V23" s="64"/>
      <c r="W23" s="64"/>
      <c r="X23" s="64"/>
      <c r="Y23" s="64"/>
      <c r="Z23" s="64"/>
      <c r="AA23" s="64"/>
      <c r="AB23" s="64"/>
      <c r="AC23" s="64"/>
      <c r="AD23" s="64"/>
      <c r="AE23" s="64"/>
      <c r="AF23" s="64"/>
      <c r="AG23" s="64"/>
      <c r="AH23" s="64"/>
      <c r="AI23" s="64"/>
      <c r="AJ23" s="64" t="s">
        <v>377</v>
      </c>
      <c r="AK23" s="64"/>
      <c r="AL23" s="64"/>
      <c r="AM23" s="64"/>
      <c r="AN23" s="64"/>
      <c r="AO23" s="64" t="s">
        <v>378</v>
      </c>
      <c r="AP23" s="64"/>
      <c r="AQ23" s="64"/>
      <c r="AR23" s="64" t="s">
        <v>379</v>
      </c>
    </row>
    <row r="24" ht="91.5" customHeight="1" spans="1:44">
      <c r="A24" s="38">
        <v>21</v>
      </c>
      <c r="B24" s="39" t="s">
        <v>380</v>
      </c>
      <c r="C24" s="40" t="s">
        <v>285</v>
      </c>
      <c r="D24" s="14">
        <v>96.25</v>
      </c>
      <c r="E24" s="14">
        <v>96.25</v>
      </c>
      <c r="F24" s="14"/>
      <c r="G24" s="41">
        <v>95.9</v>
      </c>
      <c r="H24" s="41">
        <v>95.9</v>
      </c>
      <c r="I24" s="14"/>
      <c r="J24" s="64"/>
      <c r="L24" s="66">
        <v>96.96</v>
      </c>
      <c r="M24" s="64"/>
      <c r="N24" s="64"/>
      <c r="O24" s="64"/>
      <c r="P24" s="64"/>
      <c r="Q24" s="64"/>
      <c r="R24" s="64"/>
      <c r="S24" s="64"/>
      <c r="T24" s="64"/>
      <c r="U24" s="64"/>
      <c r="V24" s="64"/>
      <c r="W24" s="64"/>
      <c r="X24" s="64"/>
      <c r="Y24" s="64"/>
      <c r="Z24" s="64"/>
      <c r="AA24" s="64"/>
      <c r="AB24" s="64"/>
      <c r="AC24" s="64"/>
      <c r="AD24" s="64"/>
      <c r="AE24" s="64"/>
      <c r="AF24" s="64"/>
      <c r="AG24" s="64"/>
      <c r="AH24" s="64"/>
      <c r="AI24" s="64"/>
      <c r="AJ24" s="64" t="s">
        <v>381</v>
      </c>
      <c r="AK24" s="64"/>
      <c r="AL24" s="64"/>
      <c r="AM24" s="64"/>
      <c r="AN24" s="64"/>
      <c r="AO24" s="64" t="s">
        <v>382</v>
      </c>
      <c r="AP24" s="64"/>
      <c r="AQ24" s="64" t="s">
        <v>383</v>
      </c>
      <c r="AR24" s="64" t="s">
        <v>384</v>
      </c>
    </row>
    <row r="25" ht="73.5" customHeight="1" spans="1:44">
      <c r="A25" s="32">
        <v>22</v>
      </c>
      <c r="B25" s="33" t="s">
        <v>385</v>
      </c>
      <c r="C25" s="34" t="s">
        <v>278</v>
      </c>
      <c r="D25" s="18">
        <v>138</v>
      </c>
      <c r="E25" s="18">
        <v>138</v>
      </c>
      <c r="F25" s="18"/>
      <c r="G25" s="18">
        <v>136.5</v>
      </c>
      <c r="H25" s="18">
        <v>136.5</v>
      </c>
      <c r="I25" s="18"/>
      <c r="J25" s="64"/>
      <c r="K25" s="64"/>
      <c r="L25" s="66">
        <v>92.39</v>
      </c>
      <c r="M25" s="64"/>
      <c r="N25" s="64"/>
      <c r="O25" s="64"/>
      <c r="P25" s="64"/>
      <c r="Q25" s="64"/>
      <c r="R25" s="64"/>
      <c r="S25" s="64"/>
      <c r="T25" s="64"/>
      <c r="U25" s="64"/>
      <c r="V25" s="64"/>
      <c r="W25" s="64"/>
      <c r="X25" s="64"/>
      <c r="Y25" s="64"/>
      <c r="Z25" s="64"/>
      <c r="AA25" s="64"/>
      <c r="AB25" s="64"/>
      <c r="AC25" s="64"/>
      <c r="AD25" s="64"/>
      <c r="AE25" s="64"/>
      <c r="AF25" s="64"/>
      <c r="AG25" s="64"/>
      <c r="AH25" s="64"/>
      <c r="AI25" s="64"/>
      <c r="AJ25" s="64" t="s">
        <v>386</v>
      </c>
      <c r="AK25" s="64"/>
      <c r="AL25" s="64"/>
      <c r="AM25" s="64"/>
      <c r="AN25" s="64"/>
      <c r="AO25" s="64" t="s">
        <v>387</v>
      </c>
      <c r="AP25" s="64"/>
      <c r="AQ25" s="64"/>
      <c r="AR25" s="64" t="s">
        <v>315</v>
      </c>
    </row>
    <row r="26" ht="62.25" customHeight="1" spans="1:44">
      <c r="A26" s="38">
        <v>23</v>
      </c>
      <c r="B26" s="39" t="s">
        <v>388</v>
      </c>
      <c r="C26" s="40" t="s">
        <v>278</v>
      </c>
      <c r="D26" s="14">
        <v>916</v>
      </c>
      <c r="E26" s="14"/>
      <c r="F26" s="14">
        <v>916</v>
      </c>
      <c r="G26" s="41">
        <v>915.84</v>
      </c>
      <c r="H26" s="14"/>
      <c r="I26" s="41">
        <v>915.84</v>
      </c>
      <c r="J26" s="64"/>
      <c r="K26" s="64"/>
      <c r="L26" s="66">
        <v>94</v>
      </c>
      <c r="M26" s="64"/>
      <c r="N26" s="64"/>
      <c r="O26" s="64"/>
      <c r="P26" s="64"/>
      <c r="Q26" s="64"/>
      <c r="R26" s="64"/>
      <c r="S26" s="64"/>
      <c r="T26" s="64"/>
      <c r="U26" s="64"/>
      <c r="V26" s="64"/>
      <c r="W26" s="64"/>
      <c r="X26" s="64"/>
      <c r="Y26" s="64"/>
      <c r="Z26" s="64"/>
      <c r="AA26" s="64"/>
      <c r="AB26" s="64"/>
      <c r="AC26" s="64"/>
      <c r="AD26" s="64"/>
      <c r="AE26" s="64"/>
      <c r="AF26" s="64"/>
      <c r="AG26" s="64"/>
      <c r="AH26" s="64"/>
      <c r="AI26" s="64"/>
      <c r="AJ26" s="64" t="s">
        <v>389</v>
      </c>
      <c r="AK26" s="64"/>
      <c r="AL26" s="64"/>
      <c r="AM26" s="64"/>
      <c r="AN26" s="64" t="s">
        <v>390</v>
      </c>
      <c r="AO26" s="64" t="s">
        <v>391</v>
      </c>
      <c r="AP26" s="64"/>
      <c r="AQ26" s="81" t="s">
        <v>392</v>
      </c>
      <c r="AR26" s="64"/>
    </row>
    <row r="27" ht="22.5" customHeight="1" spans="1:44">
      <c r="A27" s="23">
        <v>24</v>
      </c>
      <c r="B27" s="24" t="s">
        <v>393</v>
      </c>
      <c r="C27" s="23" t="s">
        <v>285</v>
      </c>
      <c r="D27" s="25">
        <v>57</v>
      </c>
      <c r="E27" s="25">
        <v>57</v>
      </c>
      <c r="F27" s="25"/>
      <c r="G27" s="25">
        <v>55.5</v>
      </c>
      <c r="H27" s="25">
        <v>55.5</v>
      </c>
      <c r="I27" s="25"/>
      <c r="J27" s="64"/>
      <c r="K27" s="64"/>
      <c r="L27" s="66">
        <v>99.74</v>
      </c>
      <c r="M27" s="64"/>
      <c r="N27" s="64"/>
      <c r="O27" s="64"/>
      <c r="P27" s="64"/>
      <c r="Q27" s="64"/>
      <c r="R27" s="64"/>
      <c r="S27" s="64"/>
      <c r="T27" s="64"/>
      <c r="U27" s="64"/>
      <c r="V27" s="64"/>
      <c r="W27" s="64"/>
      <c r="X27" s="64"/>
      <c r="Y27" s="64"/>
      <c r="Z27" s="64"/>
      <c r="AA27" s="64"/>
      <c r="AB27" s="64"/>
      <c r="AC27" s="64"/>
      <c r="AD27" s="64"/>
      <c r="AE27" s="64"/>
      <c r="AF27" s="64"/>
      <c r="AG27" s="64"/>
      <c r="AH27" s="64"/>
      <c r="AI27" s="64"/>
      <c r="AJ27" s="64" t="s">
        <v>394</v>
      </c>
      <c r="AK27" s="64"/>
      <c r="AL27" s="64"/>
      <c r="AM27" s="64"/>
      <c r="AN27" s="64" t="s">
        <v>395</v>
      </c>
      <c r="AO27" s="64" t="s">
        <v>302</v>
      </c>
      <c r="AP27" s="64"/>
      <c r="AQ27" s="64"/>
      <c r="AR27" s="64" t="s">
        <v>295</v>
      </c>
    </row>
    <row r="28" ht="22.5" customHeight="1" spans="1:44">
      <c r="A28" s="32">
        <v>25</v>
      </c>
      <c r="B28" s="33" t="s">
        <v>396</v>
      </c>
      <c r="C28" s="34" t="s">
        <v>285</v>
      </c>
      <c r="D28" s="18">
        <v>79.535073</v>
      </c>
      <c r="E28" s="18">
        <v>79.535073</v>
      </c>
      <c r="F28" s="18"/>
      <c r="G28" s="18">
        <v>79.535073</v>
      </c>
      <c r="H28" s="18">
        <v>79.535073</v>
      </c>
      <c r="I28" s="18"/>
      <c r="J28" s="64"/>
      <c r="K28" s="64"/>
      <c r="L28" s="66">
        <v>93</v>
      </c>
      <c r="M28" s="64"/>
      <c r="N28" s="64"/>
      <c r="O28" s="64"/>
      <c r="P28" s="64"/>
      <c r="Q28" s="64"/>
      <c r="R28" s="64"/>
      <c r="S28" s="64"/>
      <c r="T28" s="64"/>
      <c r="U28" s="64"/>
      <c r="V28" s="64"/>
      <c r="W28" s="64"/>
      <c r="X28" s="64"/>
      <c r="Y28" s="64"/>
      <c r="Z28" s="64"/>
      <c r="AA28" s="64"/>
      <c r="AB28" s="64"/>
      <c r="AC28" s="64"/>
      <c r="AD28" s="64"/>
      <c r="AE28" s="64"/>
      <c r="AF28" s="64"/>
      <c r="AG28" s="64"/>
      <c r="AH28" s="64"/>
      <c r="AI28" s="64"/>
      <c r="AJ28" s="64" t="s">
        <v>397</v>
      </c>
      <c r="AK28" s="64"/>
      <c r="AL28" s="64"/>
      <c r="AM28" s="64"/>
      <c r="AN28" s="64"/>
      <c r="AO28" s="64" t="s">
        <v>398</v>
      </c>
      <c r="AP28" s="64"/>
      <c r="AQ28" s="64"/>
      <c r="AR28" s="64" t="s">
        <v>399</v>
      </c>
    </row>
    <row r="29" ht="22.5" customHeight="1" spans="1:44">
      <c r="A29" s="26">
        <v>26</v>
      </c>
      <c r="B29" s="27" t="s">
        <v>400</v>
      </c>
      <c r="C29" s="26" t="s">
        <v>285</v>
      </c>
      <c r="D29" s="28">
        <v>210.321475</v>
      </c>
      <c r="E29" s="28">
        <v>210.321475</v>
      </c>
      <c r="F29" s="28"/>
      <c r="G29" s="42">
        <v>210.20972</v>
      </c>
      <c r="H29" s="42">
        <v>210.20972</v>
      </c>
      <c r="I29" s="28"/>
      <c r="J29" s="64"/>
      <c r="K29" s="64"/>
      <c r="L29" s="66">
        <v>96.99</v>
      </c>
      <c r="M29" s="64"/>
      <c r="N29" s="64"/>
      <c r="O29" s="64"/>
      <c r="P29" s="64"/>
      <c r="Q29" s="64"/>
      <c r="R29" s="64"/>
      <c r="S29" s="64"/>
      <c r="T29" s="64"/>
      <c r="U29" s="64"/>
      <c r="V29" s="64"/>
      <c r="W29" s="64"/>
      <c r="X29" s="64"/>
      <c r="Y29" s="64"/>
      <c r="Z29" s="64"/>
      <c r="AA29" s="64"/>
      <c r="AB29" s="64"/>
      <c r="AC29" s="64"/>
      <c r="AD29" s="64"/>
      <c r="AE29" s="64"/>
      <c r="AF29" s="64"/>
      <c r="AG29" s="64"/>
      <c r="AH29" s="64"/>
      <c r="AI29" s="64"/>
      <c r="AJ29" s="64" t="s">
        <v>401</v>
      </c>
      <c r="AK29" s="64"/>
      <c r="AL29" s="64"/>
      <c r="AM29" s="64"/>
      <c r="AN29" s="64"/>
      <c r="AO29" s="64" t="s">
        <v>402</v>
      </c>
      <c r="AP29" s="64"/>
      <c r="AQ29" s="64"/>
      <c r="AR29" s="64"/>
    </row>
    <row r="30" ht="22.5" customHeight="1" spans="1:44">
      <c r="A30" s="29">
        <v>27</v>
      </c>
      <c r="B30" s="30" t="s">
        <v>403</v>
      </c>
      <c r="C30" s="29" t="s">
        <v>285</v>
      </c>
      <c r="D30" s="22">
        <v>169.442757</v>
      </c>
      <c r="E30" s="22">
        <v>169.442757</v>
      </c>
      <c r="F30" s="22"/>
      <c r="G30" s="22">
        <v>166.407264</v>
      </c>
      <c r="H30" s="22">
        <v>166.407264</v>
      </c>
      <c r="I30" s="22"/>
      <c r="J30" s="64"/>
      <c r="K30" s="64"/>
      <c r="L30" s="66">
        <v>98.82</v>
      </c>
      <c r="M30" s="64"/>
      <c r="N30" s="64"/>
      <c r="O30" s="64"/>
      <c r="P30" s="64"/>
      <c r="Q30" s="64"/>
      <c r="R30" s="64"/>
      <c r="S30" s="64"/>
      <c r="T30" s="64"/>
      <c r="U30" s="64"/>
      <c r="V30" s="64"/>
      <c r="W30" s="64"/>
      <c r="X30" s="64"/>
      <c r="Y30" s="64"/>
      <c r="Z30" s="64"/>
      <c r="AA30" s="64"/>
      <c r="AB30" s="64"/>
      <c r="AC30" s="64"/>
      <c r="AD30" s="64"/>
      <c r="AE30" s="64"/>
      <c r="AF30" s="64"/>
      <c r="AG30" s="64"/>
      <c r="AH30" s="64"/>
      <c r="AI30" s="64"/>
      <c r="AJ30" s="64" t="s">
        <v>404</v>
      </c>
      <c r="AK30" s="64"/>
      <c r="AL30" s="64"/>
      <c r="AM30" s="64"/>
      <c r="AN30" s="64" t="s">
        <v>405</v>
      </c>
      <c r="AO30" s="64"/>
      <c r="AP30" s="64" t="s">
        <v>406</v>
      </c>
      <c r="AQ30" s="64"/>
      <c r="AR30" s="64" t="s">
        <v>407</v>
      </c>
    </row>
    <row r="31" ht="22.5" customHeight="1" spans="1:44">
      <c r="A31" s="32">
        <v>28</v>
      </c>
      <c r="B31" s="33" t="s">
        <v>408</v>
      </c>
      <c r="C31" s="34" t="s">
        <v>285</v>
      </c>
      <c r="D31" s="18">
        <v>208.431694</v>
      </c>
      <c r="E31" s="18">
        <v>208.431694</v>
      </c>
      <c r="F31" s="18"/>
      <c r="G31" s="43">
        <v>207.830856</v>
      </c>
      <c r="H31" s="43">
        <v>207.830856</v>
      </c>
      <c r="I31" s="18"/>
      <c r="J31" s="64"/>
      <c r="K31" s="64"/>
      <c r="L31" s="66">
        <v>99.94</v>
      </c>
      <c r="M31" s="64"/>
      <c r="N31" s="64"/>
      <c r="O31" s="64"/>
      <c r="P31" s="64"/>
      <c r="Q31" s="64"/>
      <c r="R31" s="64"/>
      <c r="S31" s="64"/>
      <c r="T31" s="64"/>
      <c r="U31" s="64"/>
      <c r="V31" s="64"/>
      <c r="W31" s="64"/>
      <c r="X31" s="64"/>
      <c r="Y31" s="64"/>
      <c r="Z31" s="64"/>
      <c r="AA31" s="64"/>
      <c r="AB31" s="64"/>
      <c r="AC31" s="64"/>
      <c r="AD31" s="64"/>
      <c r="AE31" s="64"/>
      <c r="AF31" s="64"/>
      <c r="AG31" s="64"/>
      <c r="AH31" s="64"/>
      <c r="AI31" s="64"/>
      <c r="AJ31" s="64" t="s">
        <v>409</v>
      </c>
      <c r="AK31" s="64"/>
      <c r="AL31" s="64"/>
      <c r="AM31" s="64"/>
      <c r="AN31" s="64"/>
      <c r="AO31" s="64" t="s">
        <v>410</v>
      </c>
      <c r="AP31" s="64"/>
      <c r="AQ31" s="64"/>
      <c r="AR31" s="64" t="s">
        <v>411</v>
      </c>
    </row>
    <row r="32" ht="22.5" customHeight="1" spans="1:44">
      <c r="A32" s="32">
        <v>29</v>
      </c>
      <c r="B32" s="33" t="s">
        <v>412</v>
      </c>
      <c r="C32" s="34" t="s">
        <v>285</v>
      </c>
      <c r="D32" s="18">
        <v>152.427635</v>
      </c>
      <c r="E32" s="18">
        <v>152.427635</v>
      </c>
      <c r="F32" s="18"/>
      <c r="G32" s="18">
        <v>152.280223</v>
      </c>
      <c r="H32" s="18">
        <v>152.280223</v>
      </c>
      <c r="I32" s="18"/>
      <c r="J32" s="64"/>
      <c r="K32" s="64"/>
      <c r="L32" s="66">
        <v>99.99</v>
      </c>
      <c r="M32" s="64"/>
      <c r="N32" s="64"/>
      <c r="O32" s="64"/>
      <c r="P32" s="64"/>
      <c r="Q32" s="64"/>
      <c r="R32" s="64"/>
      <c r="S32" s="64"/>
      <c r="T32" s="64"/>
      <c r="U32" s="64"/>
      <c r="V32" s="64"/>
      <c r="W32" s="64"/>
      <c r="X32" s="64"/>
      <c r="Y32" s="64"/>
      <c r="Z32" s="64"/>
      <c r="AA32" s="64"/>
      <c r="AB32" s="64"/>
      <c r="AC32" s="64"/>
      <c r="AD32" s="64"/>
      <c r="AE32" s="64"/>
      <c r="AF32" s="64"/>
      <c r="AG32" s="64"/>
      <c r="AH32" s="64"/>
      <c r="AI32" s="64"/>
      <c r="AJ32" s="64" t="s">
        <v>413</v>
      </c>
      <c r="AK32" s="64"/>
      <c r="AL32" s="64"/>
      <c r="AM32" s="64"/>
      <c r="AN32" s="64" t="s">
        <v>414</v>
      </c>
      <c r="AO32" s="64"/>
      <c r="AP32" s="64"/>
      <c r="AQ32" s="64"/>
      <c r="AR32" s="64" t="s">
        <v>415</v>
      </c>
    </row>
    <row r="33" ht="47.25" customHeight="1" spans="1:44">
      <c r="A33" s="32">
        <v>30</v>
      </c>
      <c r="B33" s="33" t="s">
        <v>416</v>
      </c>
      <c r="C33" s="34" t="s">
        <v>285</v>
      </c>
      <c r="D33" s="18">
        <v>145.5</v>
      </c>
      <c r="E33" s="18">
        <v>145.5</v>
      </c>
      <c r="F33" s="18"/>
      <c r="G33" s="18">
        <v>144.3</v>
      </c>
      <c r="H33" s="18"/>
      <c r="I33" s="18">
        <v>144.3</v>
      </c>
      <c r="J33" s="64"/>
      <c r="K33" s="64"/>
      <c r="L33" s="66">
        <v>92.42</v>
      </c>
      <c r="M33" s="64"/>
      <c r="N33" s="64"/>
      <c r="O33" s="64"/>
      <c r="P33" s="64"/>
      <c r="Q33" s="64"/>
      <c r="R33" s="64"/>
      <c r="S33" s="64"/>
      <c r="T33" s="64"/>
      <c r="U33" s="64"/>
      <c r="V33" s="64"/>
      <c r="W33" s="64"/>
      <c r="X33" s="64"/>
      <c r="Y33" s="64"/>
      <c r="Z33" s="64"/>
      <c r="AA33" s="64"/>
      <c r="AB33" s="64"/>
      <c r="AC33" s="64"/>
      <c r="AD33" s="64"/>
      <c r="AE33" s="64"/>
      <c r="AF33" s="64"/>
      <c r="AG33" s="64"/>
      <c r="AH33" s="64"/>
      <c r="AI33" s="64"/>
      <c r="AJ33" s="64" t="s">
        <v>417</v>
      </c>
      <c r="AK33" s="64"/>
      <c r="AL33" s="64"/>
      <c r="AM33" s="64"/>
      <c r="AN33" s="64"/>
      <c r="AO33" s="64" t="s">
        <v>418</v>
      </c>
      <c r="AP33" s="64"/>
      <c r="AQ33" s="64" t="s">
        <v>419</v>
      </c>
      <c r="AR33" s="64" t="s">
        <v>315</v>
      </c>
    </row>
    <row r="34" ht="39" customHeight="1" spans="1:44">
      <c r="A34" s="23">
        <v>31</v>
      </c>
      <c r="B34" s="24" t="s">
        <v>420</v>
      </c>
      <c r="C34" s="23" t="s">
        <v>285</v>
      </c>
      <c r="D34" s="25">
        <v>150</v>
      </c>
      <c r="E34" s="25"/>
      <c r="F34" s="25">
        <v>150</v>
      </c>
      <c r="G34" s="25">
        <v>150</v>
      </c>
      <c r="H34" s="25"/>
      <c r="I34" s="25">
        <v>150</v>
      </c>
      <c r="J34" s="64"/>
      <c r="K34" s="64"/>
      <c r="L34" s="66">
        <v>100</v>
      </c>
      <c r="M34" s="64"/>
      <c r="N34" s="64"/>
      <c r="O34" s="64"/>
      <c r="P34" s="64"/>
      <c r="Q34" s="64"/>
      <c r="R34" s="64"/>
      <c r="S34" s="64"/>
      <c r="T34" s="64"/>
      <c r="U34" s="64"/>
      <c r="V34" s="64"/>
      <c r="W34" s="64"/>
      <c r="X34" s="64"/>
      <c r="Y34" s="64"/>
      <c r="Z34" s="64"/>
      <c r="AA34" s="64"/>
      <c r="AB34" s="64"/>
      <c r="AC34" s="64"/>
      <c r="AD34" s="64"/>
      <c r="AE34" s="64"/>
      <c r="AF34" s="64"/>
      <c r="AG34" s="64"/>
      <c r="AH34" s="64"/>
      <c r="AI34" s="64"/>
      <c r="AJ34" s="64" t="s">
        <v>421</v>
      </c>
      <c r="AK34" s="64"/>
      <c r="AL34" s="64"/>
      <c r="AM34" s="64"/>
      <c r="AN34" s="64"/>
      <c r="AO34" s="64" t="s">
        <v>422</v>
      </c>
      <c r="AP34" s="64"/>
      <c r="AQ34" s="64" t="s">
        <v>423</v>
      </c>
      <c r="AR34" s="64" t="s">
        <v>334</v>
      </c>
    </row>
    <row r="35" ht="63.75" customHeight="1" spans="1:44">
      <c r="A35" s="32">
        <v>32</v>
      </c>
      <c r="B35" s="33" t="s">
        <v>424</v>
      </c>
      <c r="C35" s="34" t="s">
        <v>285</v>
      </c>
      <c r="D35" s="18">
        <v>350</v>
      </c>
      <c r="E35" s="18"/>
      <c r="F35" s="18">
        <v>350</v>
      </c>
      <c r="G35" s="18">
        <v>349.9</v>
      </c>
      <c r="H35" s="18"/>
      <c r="I35" s="18">
        <v>349.9</v>
      </c>
      <c r="J35" s="64"/>
      <c r="K35" s="64"/>
      <c r="L35" s="66">
        <v>100</v>
      </c>
      <c r="M35" s="64"/>
      <c r="N35" s="64"/>
      <c r="O35" s="64"/>
      <c r="P35" s="64"/>
      <c r="Q35" s="64"/>
      <c r="R35" s="64"/>
      <c r="S35" s="64"/>
      <c r="T35" s="64"/>
      <c r="U35" s="64"/>
      <c r="V35" s="64"/>
      <c r="W35" s="64"/>
      <c r="X35" s="64"/>
      <c r="Y35" s="64"/>
      <c r="Z35" s="64"/>
      <c r="AA35" s="64"/>
      <c r="AB35" s="64"/>
      <c r="AC35" s="64"/>
      <c r="AD35" s="64"/>
      <c r="AE35" s="64"/>
      <c r="AF35" s="64"/>
      <c r="AG35" s="64"/>
      <c r="AH35" s="64"/>
      <c r="AI35" s="64"/>
      <c r="AJ35" s="64" t="s">
        <v>425</v>
      </c>
      <c r="AK35" s="64"/>
      <c r="AL35" s="64"/>
      <c r="AM35" s="64"/>
      <c r="AN35" s="64"/>
      <c r="AO35" s="75" t="s">
        <v>426</v>
      </c>
      <c r="AP35" s="64"/>
      <c r="AQ35" s="64"/>
      <c r="AR35" s="64" t="s">
        <v>315</v>
      </c>
    </row>
    <row r="36" s="3" customFormat="1" ht="42" customHeight="1" spans="1:44">
      <c r="A36" s="44">
        <v>33</v>
      </c>
      <c r="B36" s="45" t="s">
        <v>427</v>
      </c>
      <c r="C36" s="44" t="s">
        <v>285</v>
      </c>
      <c r="D36" s="37">
        <v>878.93048</v>
      </c>
      <c r="E36" s="37">
        <v>878.93048</v>
      </c>
      <c r="F36" s="37"/>
      <c r="G36" s="37"/>
      <c r="H36" s="37"/>
      <c r="I36" s="37"/>
      <c r="J36" s="67"/>
      <c r="K36" s="67"/>
      <c r="L36" s="46"/>
      <c r="M36" s="67"/>
      <c r="N36" s="67"/>
      <c r="O36" s="67"/>
      <c r="P36" s="67"/>
      <c r="Q36" s="67"/>
      <c r="R36" s="67"/>
      <c r="S36" s="67"/>
      <c r="T36" s="67"/>
      <c r="U36" s="67"/>
      <c r="V36" s="67"/>
      <c r="W36" s="67"/>
      <c r="X36" s="67"/>
      <c r="Y36" s="67"/>
      <c r="Z36" s="67"/>
      <c r="AA36" s="67"/>
      <c r="AB36" s="67"/>
      <c r="AC36" s="67"/>
      <c r="AD36" s="67"/>
      <c r="AE36" s="67"/>
      <c r="AF36" s="67"/>
      <c r="AG36" s="67"/>
      <c r="AH36" s="67"/>
      <c r="AI36" s="67"/>
      <c r="AJ36" s="67" t="s">
        <v>428</v>
      </c>
      <c r="AK36" s="67"/>
      <c r="AL36" s="67"/>
      <c r="AM36" s="67"/>
      <c r="AN36" s="67"/>
      <c r="AO36" s="67" t="s">
        <v>429</v>
      </c>
      <c r="AP36" s="67"/>
      <c r="AQ36" s="67"/>
      <c r="AR36" s="67" t="s">
        <v>430</v>
      </c>
    </row>
    <row r="37" s="3" customFormat="1" ht="22.5" customHeight="1" spans="1:44">
      <c r="A37" s="46">
        <v>33.1</v>
      </c>
      <c r="B37" s="47" t="s">
        <v>427</v>
      </c>
      <c r="C37" s="48" t="s">
        <v>285</v>
      </c>
      <c r="D37" s="49">
        <v>229.9</v>
      </c>
      <c r="E37" s="49">
        <v>229.9</v>
      </c>
      <c r="F37" s="49"/>
      <c r="G37" s="49">
        <v>229.9</v>
      </c>
      <c r="H37" s="49">
        <v>229.9</v>
      </c>
      <c r="I37" s="49"/>
      <c r="J37" s="67"/>
      <c r="K37" s="67"/>
      <c r="L37" s="46">
        <v>94</v>
      </c>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row>
    <row r="38" s="3" customFormat="1" ht="22.5" customHeight="1" spans="1:44">
      <c r="A38" s="50">
        <v>33.1</v>
      </c>
      <c r="B38" s="51" t="s">
        <v>427</v>
      </c>
      <c r="C38" s="50" t="s">
        <v>285</v>
      </c>
      <c r="D38" s="52">
        <v>103.644</v>
      </c>
      <c r="E38" s="52">
        <v>103.644</v>
      </c>
      <c r="F38" s="52"/>
      <c r="G38" s="52">
        <v>103.644</v>
      </c>
      <c r="H38" s="52">
        <v>103.644</v>
      </c>
      <c r="I38" s="52"/>
      <c r="J38" s="67"/>
      <c r="K38" s="67"/>
      <c r="L38" s="46">
        <v>90</v>
      </c>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row>
    <row r="39" s="3" customFormat="1" ht="22.5" customHeight="1" spans="1:44">
      <c r="A39" s="46">
        <v>33.1</v>
      </c>
      <c r="B39" s="47" t="s">
        <v>431</v>
      </c>
      <c r="C39" s="48" t="s">
        <v>285</v>
      </c>
      <c r="D39" s="49">
        <v>74.4</v>
      </c>
      <c r="E39" s="49">
        <v>74.4</v>
      </c>
      <c r="F39" s="49"/>
      <c r="G39" s="49">
        <v>74.4</v>
      </c>
      <c r="H39" s="49">
        <v>74.4</v>
      </c>
      <c r="I39" s="52"/>
      <c r="J39" s="67"/>
      <c r="K39" s="67"/>
      <c r="L39" s="46">
        <v>100</v>
      </c>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row>
    <row r="40" s="3" customFormat="1" ht="22.5" customHeight="1" spans="1:44">
      <c r="A40" s="46"/>
      <c r="B40" s="47"/>
      <c r="C40" s="48"/>
      <c r="D40" s="49"/>
      <c r="E40" s="49"/>
      <c r="F40" s="49"/>
      <c r="G40" s="49"/>
      <c r="H40" s="49"/>
      <c r="I40" s="52"/>
      <c r="J40" s="67"/>
      <c r="K40" s="67"/>
      <c r="L40" s="46"/>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row>
    <row r="41" ht="22.5" customHeight="1" spans="1:44">
      <c r="A41" s="38">
        <v>34</v>
      </c>
      <c r="B41" s="39" t="s">
        <v>432</v>
      </c>
      <c r="C41" s="40" t="s">
        <v>278</v>
      </c>
      <c r="D41" s="14">
        <v>41.99976</v>
      </c>
      <c r="E41" s="14"/>
      <c r="F41" s="14">
        <v>41.99976</v>
      </c>
      <c r="G41" s="14">
        <v>41.99976</v>
      </c>
      <c r="H41" s="14"/>
      <c r="I41" s="14">
        <v>41.99976</v>
      </c>
      <c r="J41" s="64"/>
      <c r="K41" s="64" t="s">
        <v>433</v>
      </c>
      <c r="L41" s="66">
        <v>96</v>
      </c>
      <c r="M41" s="64"/>
      <c r="N41" s="64"/>
      <c r="O41" s="64"/>
      <c r="P41" s="64"/>
      <c r="Q41" s="64"/>
      <c r="R41" s="64"/>
      <c r="S41" s="64"/>
      <c r="T41" s="64"/>
      <c r="U41" s="64"/>
      <c r="V41" s="64"/>
      <c r="W41" s="64"/>
      <c r="X41" s="64"/>
      <c r="Y41" s="64"/>
      <c r="Z41" s="64"/>
      <c r="AA41" s="64"/>
      <c r="AB41" s="64"/>
      <c r="AC41" s="64"/>
      <c r="AD41" s="64"/>
      <c r="AE41" s="64"/>
      <c r="AF41" s="64"/>
      <c r="AG41" s="64"/>
      <c r="AH41" s="64"/>
      <c r="AI41" s="64"/>
      <c r="AJ41" s="64" t="s">
        <v>434</v>
      </c>
      <c r="AK41" s="64"/>
      <c r="AL41" s="64"/>
      <c r="AM41" s="64"/>
      <c r="AN41" s="64"/>
      <c r="AO41" s="64" t="s">
        <v>435</v>
      </c>
      <c r="AP41" s="64"/>
      <c r="AQ41" s="64"/>
      <c r="AR41" s="64" t="s">
        <v>436</v>
      </c>
    </row>
    <row r="42" ht="59.25" customHeight="1" spans="1:44">
      <c r="A42" s="29">
        <v>35</v>
      </c>
      <c r="B42" s="30" t="s">
        <v>437</v>
      </c>
      <c r="C42" s="29" t="s">
        <v>285</v>
      </c>
      <c r="D42" s="22">
        <v>371.048582</v>
      </c>
      <c r="E42" s="22">
        <v>371.048582</v>
      </c>
      <c r="F42" s="22"/>
      <c r="G42" s="22">
        <v>371.028582</v>
      </c>
      <c r="H42" s="22">
        <v>371.028582</v>
      </c>
      <c r="I42" s="22"/>
      <c r="J42" s="64"/>
      <c r="K42" s="64"/>
      <c r="L42" s="66">
        <v>87</v>
      </c>
      <c r="M42" s="64"/>
      <c r="N42" s="64"/>
      <c r="O42" s="64"/>
      <c r="P42" s="64"/>
      <c r="Q42" s="64"/>
      <c r="R42" s="64"/>
      <c r="S42" s="64"/>
      <c r="T42" s="64"/>
      <c r="U42" s="64"/>
      <c r="V42" s="64"/>
      <c r="W42" s="64"/>
      <c r="X42" s="64"/>
      <c r="Y42" s="64"/>
      <c r="Z42" s="64"/>
      <c r="AA42" s="64"/>
      <c r="AB42" s="64"/>
      <c r="AC42" s="64"/>
      <c r="AD42" s="64"/>
      <c r="AE42" s="64"/>
      <c r="AF42" s="64"/>
      <c r="AG42" s="64"/>
      <c r="AH42" s="64"/>
      <c r="AI42" s="64"/>
      <c r="AJ42" s="64" t="s">
        <v>438</v>
      </c>
      <c r="AK42" s="64"/>
      <c r="AL42" s="64"/>
      <c r="AM42" s="64"/>
      <c r="AN42" s="64"/>
      <c r="AO42" s="81" t="s">
        <v>439</v>
      </c>
      <c r="AP42" s="64"/>
      <c r="AQ42" s="4" t="s">
        <v>440</v>
      </c>
      <c r="AR42" s="64" t="s">
        <v>441</v>
      </c>
    </row>
    <row r="43" ht="48.75" customHeight="1" spans="1:44">
      <c r="A43" s="38">
        <v>36</v>
      </c>
      <c r="B43" s="39" t="s">
        <v>442</v>
      </c>
      <c r="C43" s="40" t="s">
        <v>285</v>
      </c>
      <c r="D43" s="14">
        <v>488.7299</v>
      </c>
      <c r="E43" s="14">
        <v>488.7299</v>
      </c>
      <c r="F43" s="14"/>
      <c r="G43" s="14">
        <v>488.547</v>
      </c>
      <c r="H43" s="14">
        <v>488.547</v>
      </c>
      <c r="I43" s="14"/>
      <c r="J43" s="64"/>
      <c r="K43" s="64" t="s">
        <v>443</v>
      </c>
      <c r="L43" s="66">
        <v>86</v>
      </c>
      <c r="M43" s="64"/>
      <c r="N43" s="64"/>
      <c r="O43" s="64"/>
      <c r="P43" s="64"/>
      <c r="Q43" s="64"/>
      <c r="R43" s="64"/>
      <c r="S43" s="64"/>
      <c r="T43" s="64"/>
      <c r="U43" s="64"/>
      <c r="V43" s="64"/>
      <c r="W43" s="64"/>
      <c r="X43" s="64"/>
      <c r="Y43" s="64"/>
      <c r="Z43" s="64"/>
      <c r="AA43" s="64"/>
      <c r="AB43" s="64"/>
      <c r="AC43" s="64"/>
      <c r="AD43" s="64"/>
      <c r="AE43" s="64"/>
      <c r="AF43" s="64"/>
      <c r="AG43" s="64"/>
      <c r="AH43" s="64"/>
      <c r="AI43" s="64"/>
      <c r="AJ43" s="64" t="s">
        <v>444</v>
      </c>
      <c r="AK43" s="64"/>
      <c r="AL43" s="64"/>
      <c r="AM43" s="64"/>
      <c r="AN43" s="64"/>
      <c r="AO43" s="64" t="s">
        <v>445</v>
      </c>
      <c r="AP43" s="64"/>
      <c r="AQ43" s="64" t="s">
        <v>446</v>
      </c>
      <c r="AR43" s="64"/>
    </row>
    <row r="44" ht="81" customHeight="1" spans="1:44">
      <c r="A44" s="32">
        <v>37</v>
      </c>
      <c r="B44" s="33" t="s">
        <v>447</v>
      </c>
      <c r="C44" s="34" t="s">
        <v>278</v>
      </c>
      <c r="D44" s="18">
        <v>92</v>
      </c>
      <c r="E44" s="18">
        <v>92</v>
      </c>
      <c r="F44" s="18"/>
      <c r="G44" s="18">
        <v>91.98</v>
      </c>
      <c r="H44" s="18">
        <v>91.98</v>
      </c>
      <c r="I44" s="18"/>
      <c r="J44" s="64"/>
      <c r="K44" s="64"/>
      <c r="L44" s="66">
        <v>88</v>
      </c>
      <c r="M44" s="64"/>
      <c r="N44" s="64"/>
      <c r="O44" s="64"/>
      <c r="P44" s="64"/>
      <c r="Q44" s="64" t="s">
        <v>448</v>
      </c>
      <c r="R44" s="64"/>
      <c r="S44" s="64"/>
      <c r="T44" s="64"/>
      <c r="U44" s="64"/>
      <c r="V44" s="64"/>
      <c r="W44" s="64"/>
      <c r="X44" s="64"/>
      <c r="Y44" s="64"/>
      <c r="Z44" s="64"/>
      <c r="AA44" s="64"/>
      <c r="AB44" s="64"/>
      <c r="AC44" s="64"/>
      <c r="AD44" s="64"/>
      <c r="AE44" s="64" t="s">
        <v>449</v>
      </c>
      <c r="AF44" s="64"/>
      <c r="AG44" s="64"/>
      <c r="AH44" s="64"/>
      <c r="AI44" s="64"/>
      <c r="AJ44" s="64" t="s">
        <v>450</v>
      </c>
      <c r="AK44" s="64"/>
      <c r="AL44" s="64"/>
      <c r="AM44" s="64"/>
      <c r="AN44" s="64" t="s">
        <v>451</v>
      </c>
      <c r="AO44" s="64" t="s">
        <v>452</v>
      </c>
      <c r="AP44" s="64" t="s">
        <v>453</v>
      </c>
      <c r="AQ44" s="64"/>
      <c r="AR44" s="64" t="s">
        <v>454</v>
      </c>
    </row>
    <row r="45" ht="95.25" customHeight="1" spans="1:44">
      <c r="A45" s="29">
        <v>38</v>
      </c>
      <c r="B45" s="30" t="s">
        <v>455</v>
      </c>
      <c r="C45" s="29" t="s">
        <v>278</v>
      </c>
      <c r="D45" s="22">
        <v>120</v>
      </c>
      <c r="E45" s="22">
        <v>120</v>
      </c>
      <c r="F45" s="22"/>
      <c r="G45" s="22">
        <v>120</v>
      </c>
      <c r="H45" s="22">
        <v>120</v>
      </c>
      <c r="I45" s="22"/>
      <c r="J45" s="64"/>
      <c r="K45" s="64"/>
      <c r="L45" s="66">
        <v>91</v>
      </c>
      <c r="M45" s="64"/>
      <c r="N45" s="64"/>
      <c r="O45" s="64"/>
      <c r="P45" s="64" t="s">
        <v>456</v>
      </c>
      <c r="Q45" s="64" t="s">
        <v>457</v>
      </c>
      <c r="R45" s="64"/>
      <c r="S45" s="64"/>
      <c r="T45" s="64"/>
      <c r="U45" s="64"/>
      <c r="V45" s="64"/>
      <c r="W45" s="64"/>
      <c r="X45" s="64"/>
      <c r="Y45" s="64"/>
      <c r="Z45" s="64"/>
      <c r="AA45" s="64" t="s">
        <v>458</v>
      </c>
      <c r="AB45" s="64"/>
      <c r="AC45" s="64"/>
      <c r="AD45" s="64"/>
      <c r="AE45" s="64" t="s">
        <v>459</v>
      </c>
      <c r="AF45" s="64"/>
      <c r="AG45" s="64"/>
      <c r="AH45" s="64"/>
      <c r="AI45" s="64"/>
      <c r="AJ45" s="64" t="s">
        <v>460</v>
      </c>
      <c r="AK45" s="64"/>
      <c r="AL45" s="64"/>
      <c r="AM45" s="64"/>
      <c r="AN45" s="76" t="s">
        <v>461</v>
      </c>
      <c r="AO45" s="64" t="s">
        <v>462</v>
      </c>
      <c r="AP45" s="64" t="s">
        <v>463</v>
      </c>
      <c r="AQ45" s="64" t="s">
        <v>464</v>
      </c>
      <c r="AR45" s="64" t="s">
        <v>465</v>
      </c>
    </row>
    <row r="46" ht="22.5" customHeight="1" spans="1:44">
      <c r="A46" s="29">
        <v>38.1</v>
      </c>
      <c r="B46" s="30" t="s">
        <v>466</v>
      </c>
      <c r="C46" s="29" t="s">
        <v>278</v>
      </c>
      <c r="D46" s="22">
        <v>30</v>
      </c>
      <c r="E46" s="22">
        <v>30</v>
      </c>
      <c r="F46" s="22"/>
      <c r="G46" s="22">
        <v>30</v>
      </c>
      <c r="H46" s="22">
        <v>30</v>
      </c>
      <c r="I46" s="22"/>
      <c r="J46" s="64"/>
      <c r="K46" s="64"/>
      <c r="L46" s="66">
        <v>93</v>
      </c>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row>
    <row r="47" ht="22.5" customHeight="1" spans="1:44">
      <c r="A47" s="29">
        <v>38.2</v>
      </c>
      <c r="B47" s="30" t="s">
        <v>467</v>
      </c>
      <c r="C47" s="29" t="s">
        <v>278</v>
      </c>
      <c r="D47" s="22">
        <v>30</v>
      </c>
      <c r="E47" s="22">
        <v>30</v>
      </c>
      <c r="F47" s="22"/>
      <c r="G47" s="22">
        <v>30</v>
      </c>
      <c r="H47" s="22">
        <v>30</v>
      </c>
      <c r="I47" s="22"/>
      <c r="J47" s="64"/>
      <c r="K47" s="64"/>
      <c r="L47" s="66">
        <v>98</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4"/>
    </row>
    <row r="48" ht="22.5" customHeight="1" spans="1:44">
      <c r="A48" s="29">
        <v>38.3</v>
      </c>
      <c r="B48" s="30" t="s">
        <v>468</v>
      </c>
      <c r="C48" s="29" t="s">
        <v>278</v>
      </c>
      <c r="D48" s="22">
        <v>30</v>
      </c>
      <c r="E48" s="22">
        <v>30</v>
      </c>
      <c r="F48" s="22"/>
      <c r="G48" s="22">
        <v>30</v>
      </c>
      <c r="H48" s="22">
        <v>30</v>
      </c>
      <c r="I48" s="22"/>
      <c r="J48" s="64"/>
      <c r="K48" s="64" t="s">
        <v>469</v>
      </c>
      <c r="L48" s="66">
        <v>100</v>
      </c>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4"/>
    </row>
    <row r="49" ht="22.5" customHeight="1" spans="1:44">
      <c r="A49" s="29">
        <v>38.4</v>
      </c>
      <c r="B49" s="30" t="s">
        <v>470</v>
      </c>
      <c r="C49" s="29" t="s">
        <v>278</v>
      </c>
      <c r="D49" s="22">
        <v>30</v>
      </c>
      <c r="E49" s="22">
        <v>30</v>
      </c>
      <c r="F49" s="22"/>
      <c r="G49" s="22">
        <v>30</v>
      </c>
      <c r="H49" s="22">
        <v>30</v>
      </c>
      <c r="I49" s="22"/>
      <c r="J49" s="64"/>
      <c r="K49" s="64"/>
      <c r="L49" s="66">
        <v>100</v>
      </c>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64"/>
    </row>
    <row r="50" ht="22.5" customHeight="1" spans="1:44">
      <c r="A50" s="35">
        <v>39</v>
      </c>
      <c r="B50" s="36" t="s">
        <v>471</v>
      </c>
      <c r="C50" s="35" t="s">
        <v>278</v>
      </c>
      <c r="D50" s="37">
        <v>22.5</v>
      </c>
      <c r="E50" s="37">
        <v>22.5</v>
      </c>
      <c r="F50" s="37"/>
      <c r="G50" s="37"/>
      <c r="H50" s="37"/>
      <c r="I50" s="37"/>
      <c r="J50" s="64" t="s">
        <v>472</v>
      </c>
      <c r="K50" s="64"/>
      <c r="L50" s="66" t="s">
        <v>280</v>
      </c>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4"/>
    </row>
    <row r="51" ht="22.5" customHeight="1" spans="1:44">
      <c r="A51" s="38">
        <v>40</v>
      </c>
      <c r="B51" s="39" t="s">
        <v>473</v>
      </c>
      <c r="C51" s="40" t="s">
        <v>285</v>
      </c>
      <c r="D51" s="14">
        <v>316</v>
      </c>
      <c r="E51" s="14">
        <v>316</v>
      </c>
      <c r="F51" s="14"/>
      <c r="G51" s="14">
        <v>314.8</v>
      </c>
      <c r="H51" s="14">
        <v>314.8</v>
      </c>
      <c r="I51" s="14"/>
      <c r="J51" s="64"/>
      <c r="K51" s="64"/>
      <c r="L51" s="66">
        <v>86</v>
      </c>
      <c r="M51" s="64"/>
      <c r="N51" s="64"/>
      <c r="O51" s="64"/>
      <c r="P51" s="64"/>
      <c r="Q51" s="64"/>
      <c r="R51" s="64"/>
      <c r="S51" s="64"/>
      <c r="T51" s="64"/>
      <c r="U51" s="64"/>
      <c r="V51" s="64"/>
      <c r="W51" s="64"/>
      <c r="X51" s="64"/>
      <c r="Y51" s="64"/>
      <c r="Z51" s="64"/>
      <c r="AA51" s="64"/>
      <c r="AB51" s="64"/>
      <c r="AC51" s="64"/>
      <c r="AD51" s="64"/>
      <c r="AE51" s="64"/>
      <c r="AF51" s="64"/>
      <c r="AG51" s="64"/>
      <c r="AH51" s="64"/>
      <c r="AI51" s="64"/>
      <c r="AJ51" s="64" t="s">
        <v>474</v>
      </c>
      <c r="AK51" s="64"/>
      <c r="AL51" s="64"/>
      <c r="AM51" s="64"/>
      <c r="AN51" s="64"/>
      <c r="AO51" s="64" t="s">
        <v>302</v>
      </c>
      <c r="AP51" s="64"/>
      <c r="AQ51" s="64"/>
      <c r="AR51" s="64" t="s">
        <v>375</v>
      </c>
    </row>
    <row r="52" ht="22.5" customHeight="1" spans="1:44">
      <c r="A52" s="26">
        <v>41</v>
      </c>
      <c r="B52" s="27" t="s">
        <v>475</v>
      </c>
      <c r="C52" s="26" t="s">
        <v>285</v>
      </c>
      <c r="D52" s="28">
        <v>493</v>
      </c>
      <c r="E52" s="28">
        <v>493</v>
      </c>
      <c r="F52" s="28"/>
      <c r="G52" s="28">
        <v>491.8</v>
      </c>
      <c r="H52" s="28">
        <v>491.8</v>
      </c>
      <c r="I52" s="28"/>
      <c r="J52" s="64"/>
      <c r="K52" s="64"/>
      <c r="L52" s="66">
        <v>99.58</v>
      </c>
      <c r="M52" s="64"/>
      <c r="N52" s="64"/>
      <c r="O52" s="64"/>
      <c r="P52" s="64"/>
      <c r="Q52" s="64"/>
      <c r="R52" s="64"/>
      <c r="S52" s="64"/>
      <c r="T52" s="64"/>
      <c r="U52" s="64"/>
      <c r="V52" s="64"/>
      <c r="W52" s="64"/>
      <c r="X52" s="64"/>
      <c r="Y52" s="64"/>
      <c r="Z52" s="64"/>
      <c r="AA52" s="64"/>
      <c r="AB52" s="64"/>
      <c r="AC52" s="64"/>
      <c r="AD52" s="64"/>
      <c r="AE52" s="64"/>
      <c r="AF52" s="64"/>
      <c r="AG52" s="64"/>
      <c r="AH52" s="64"/>
      <c r="AI52" s="64"/>
      <c r="AJ52" s="64" t="s">
        <v>476</v>
      </c>
      <c r="AK52" s="64"/>
      <c r="AL52" s="64"/>
      <c r="AM52" s="64"/>
      <c r="AN52" s="64"/>
      <c r="AO52" s="64"/>
      <c r="AP52" s="64"/>
      <c r="AQ52" s="64" t="s">
        <v>477</v>
      </c>
      <c r="AR52" s="64" t="s">
        <v>375</v>
      </c>
    </row>
    <row r="53" ht="22.5" customHeight="1" spans="1:44">
      <c r="A53" s="53">
        <v>42</v>
      </c>
      <c r="B53" s="54" t="s">
        <v>478</v>
      </c>
      <c r="C53" s="53" t="s">
        <v>285</v>
      </c>
      <c r="D53" s="37">
        <v>109.400727</v>
      </c>
      <c r="E53" s="37"/>
      <c r="F53" s="37">
        <v>109.400727</v>
      </c>
      <c r="G53" s="37">
        <v>86.37</v>
      </c>
      <c r="H53" s="37"/>
      <c r="I53" s="37">
        <v>86.37</v>
      </c>
      <c r="J53" s="64"/>
      <c r="K53" s="64"/>
      <c r="L53" s="66">
        <v>96.94</v>
      </c>
      <c r="M53" s="64"/>
      <c r="N53" s="64"/>
      <c r="O53" s="64"/>
      <c r="P53" s="64"/>
      <c r="Q53" s="64"/>
      <c r="R53" s="64"/>
      <c r="S53" s="64"/>
      <c r="T53" s="64"/>
      <c r="U53" s="64"/>
      <c r="V53" s="64"/>
      <c r="W53" s="64"/>
      <c r="X53" s="64"/>
      <c r="Y53" s="64"/>
      <c r="Z53" s="64"/>
      <c r="AA53" s="64"/>
      <c r="AB53" s="64"/>
      <c r="AC53" s="64"/>
      <c r="AD53" s="64"/>
      <c r="AE53" s="64"/>
      <c r="AF53" s="64"/>
      <c r="AG53" s="64"/>
      <c r="AH53" s="64"/>
      <c r="AI53" s="64"/>
      <c r="AJ53" s="64" t="s">
        <v>479</v>
      </c>
      <c r="AK53" s="64"/>
      <c r="AL53" s="64"/>
      <c r="AM53" s="64"/>
      <c r="AN53" s="64"/>
      <c r="AO53" s="64" t="s">
        <v>302</v>
      </c>
      <c r="AP53" s="64"/>
      <c r="AQ53" s="64"/>
      <c r="AR53" s="64" t="s">
        <v>480</v>
      </c>
    </row>
    <row r="54" ht="22.5" customHeight="1" spans="1:44">
      <c r="A54" s="29">
        <v>43</v>
      </c>
      <c r="B54" s="30" t="s">
        <v>481</v>
      </c>
      <c r="C54" s="29" t="s">
        <v>278</v>
      </c>
      <c r="D54" s="22">
        <v>29.062445</v>
      </c>
      <c r="E54" s="22"/>
      <c r="F54" s="22">
        <v>29.062445</v>
      </c>
      <c r="G54" s="22">
        <v>9.070323</v>
      </c>
      <c r="H54" s="22"/>
      <c r="I54" s="22">
        <v>9.070323</v>
      </c>
      <c r="J54" s="64"/>
      <c r="K54" s="64" t="s">
        <v>482</v>
      </c>
      <c r="L54" s="66">
        <v>90.12</v>
      </c>
      <c r="M54" s="64"/>
      <c r="N54" s="64"/>
      <c r="O54" s="64"/>
      <c r="P54" s="64"/>
      <c r="Q54" s="64"/>
      <c r="R54" s="64"/>
      <c r="S54" s="64"/>
      <c r="T54" s="64"/>
      <c r="U54" s="64"/>
      <c r="V54" s="64"/>
      <c r="W54" s="64"/>
      <c r="X54" s="64"/>
      <c r="Y54" s="64"/>
      <c r="Z54" s="64"/>
      <c r="AA54" s="64"/>
      <c r="AB54" s="64"/>
      <c r="AC54" s="64"/>
      <c r="AD54" s="64"/>
      <c r="AE54" s="64"/>
      <c r="AF54" s="64"/>
      <c r="AG54" s="64"/>
      <c r="AH54" s="64"/>
      <c r="AI54" s="64"/>
      <c r="AJ54" s="64" t="s">
        <v>483</v>
      </c>
      <c r="AK54" s="64"/>
      <c r="AL54" s="64"/>
      <c r="AM54" s="64"/>
      <c r="AN54" s="64"/>
      <c r="AO54" s="64" t="s">
        <v>484</v>
      </c>
      <c r="AP54" s="64"/>
      <c r="AQ54" s="64"/>
      <c r="AR54" s="64" t="s">
        <v>480</v>
      </c>
    </row>
    <row r="55" ht="22.5" customHeight="1" spans="1:44">
      <c r="A55" s="38">
        <v>44</v>
      </c>
      <c r="B55" s="39" t="s">
        <v>485</v>
      </c>
      <c r="C55" s="40" t="s">
        <v>285</v>
      </c>
      <c r="D55" s="14">
        <v>148.76</v>
      </c>
      <c r="E55" s="14">
        <v>148.76</v>
      </c>
      <c r="F55" s="14"/>
      <c r="G55" s="14">
        <v>148.696</v>
      </c>
      <c r="H55" s="14">
        <v>148.696</v>
      </c>
      <c r="I55" s="14"/>
      <c r="J55" s="64"/>
      <c r="K55" s="64" t="s">
        <v>486</v>
      </c>
      <c r="L55" s="66">
        <v>96</v>
      </c>
      <c r="M55" s="64"/>
      <c r="N55" s="64"/>
      <c r="O55" s="64"/>
      <c r="P55" s="64"/>
      <c r="Q55" s="64"/>
      <c r="R55" s="64"/>
      <c r="S55" s="64"/>
      <c r="T55" s="64"/>
      <c r="U55" s="64"/>
      <c r="V55" s="64"/>
      <c r="W55" s="64"/>
      <c r="X55" s="64"/>
      <c r="Y55" s="64"/>
      <c r="Z55" s="64"/>
      <c r="AA55" s="64"/>
      <c r="AB55" s="64"/>
      <c r="AC55" s="64"/>
      <c r="AD55" s="64"/>
      <c r="AE55" s="64"/>
      <c r="AF55" s="64"/>
      <c r="AG55" s="64"/>
      <c r="AH55" s="64"/>
      <c r="AI55" s="64"/>
      <c r="AJ55" s="64" t="s">
        <v>487</v>
      </c>
      <c r="AK55" s="64"/>
      <c r="AL55" s="64"/>
      <c r="AM55" s="64"/>
      <c r="AN55" s="64" t="s">
        <v>488</v>
      </c>
      <c r="AO55" s="64" t="s">
        <v>489</v>
      </c>
      <c r="AP55" s="64"/>
      <c r="AQ55" s="64"/>
      <c r="AR55" s="64" t="s">
        <v>490</v>
      </c>
    </row>
    <row r="56" ht="22.5" customHeight="1" spans="1:44">
      <c r="A56" s="53">
        <v>45</v>
      </c>
      <c r="B56" s="54" t="s">
        <v>491</v>
      </c>
      <c r="C56" s="53" t="s">
        <v>285</v>
      </c>
      <c r="D56" s="37">
        <v>150.295146</v>
      </c>
      <c r="E56" s="37"/>
      <c r="F56" s="37">
        <v>150.295146</v>
      </c>
      <c r="G56" s="37">
        <v>109.145434</v>
      </c>
      <c r="H56" s="37">
        <v>109.145434</v>
      </c>
      <c r="I56" s="37"/>
      <c r="J56" s="64"/>
      <c r="L56" s="66">
        <v>95.26</v>
      </c>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row>
    <row r="57" ht="22.5" customHeight="1" spans="1:44">
      <c r="A57" s="53">
        <v>46</v>
      </c>
      <c r="B57" s="54" t="s">
        <v>492</v>
      </c>
      <c r="C57" s="53" t="s">
        <v>285</v>
      </c>
      <c r="D57" s="37">
        <v>233.825025</v>
      </c>
      <c r="E57" s="37">
        <v>233.825025</v>
      </c>
      <c r="F57" s="37"/>
      <c r="G57" s="37">
        <v>100</v>
      </c>
      <c r="H57" s="37">
        <v>100</v>
      </c>
      <c r="I57" s="37"/>
      <c r="J57" s="64"/>
      <c r="K57" s="64"/>
      <c r="L57" s="66">
        <v>93.28</v>
      </c>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row>
    <row r="58" ht="22.5" customHeight="1" spans="1:44">
      <c r="A58" s="26">
        <v>47</v>
      </c>
      <c r="B58" s="27" t="s">
        <v>493</v>
      </c>
      <c r="C58" s="26" t="s">
        <v>285</v>
      </c>
      <c r="D58" s="28">
        <v>352.170571</v>
      </c>
      <c r="E58" s="28"/>
      <c r="F58" s="28">
        <v>352.170571</v>
      </c>
      <c r="G58" s="42">
        <v>279.265852</v>
      </c>
      <c r="H58" s="28"/>
      <c r="I58" s="42">
        <v>279.265852</v>
      </c>
      <c r="J58" s="64"/>
      <c r="K58" s="64" t="s">
        <v>494</v>
      </c>
      <c r="L58" s="66">
        <v>82.93</v>
      </c>
      <c r="M58" s="64"/>
      <c r="N58" s="64"/>
      <c r="O58" s="64"/>
      <c r="P58" s="64"/>
      <c r="Q58" s="64"/>
      <c r="R58" s="64"/>
      <c r="S58" s="64"/>
      <c r="T58" s="64"/>
      <c r="U58" s="64"/>
      <c r="V58" s="64"/>
      <c r="W58" s="64"/>
      <c r="X58" s="64"/>
      <c r="Y58" s="64"/>
      <c r="Z58" s="64"/>
      <c r="AA58" s="64"/>
      <c r="AB58" s="64"/>
      <c r="AC58" s="64"/>
      <c r="AD58" s="64"/>
      <c r="AE58" s="64"/>
      <c r="AF58" s="64"/>
      <c r="AG58" s="64"/>
      <c r="AH58" s="64"/>
      <c r="AI58" s="64"/>
      <c r="AJ58" s="64" t="s">
        <v>401</v>
      </c>
      <c r="AK58" s="64"/>
      <c r="AL58" s="64"/>
      <c r="AM58" s="64"/>
      <c r="AN58" s="64"/>
      <c r="AO58" s="64"/>
      <c r="AP58" s="64" t="s">
        <v>495</v>
      </c>
      <c r="AQ58" s="64"/>
      <c r="AR58" s="64"/>
    </row>
    <row r="59" ht="22.5" customHeight="1" spans="1:44">
      <c r="A59" s="55">
        <v>48</v>
      </c>
      <c r="B59" s="56" t="s">
        <v>496</v>
      </c>
      <c r="C59" s="57" t="s">
        <v>285</v>
      </c>
      <c r="D59" s="58">
        <v>86.2183</v>
      </c>
      <c r="E59" s="58"/>
      <c r="F59" s="58">
        <v>86.2183</v>
      </c>
      <c r="G59" s="58">
        <v>25.5</v>
      </c>
      <c r="H59" s="58"/>
      <c r="I59" s="58">
        <v>25.5</v>
      </c>
      <c r="J59" s="64"/>
      <c r="K59" s="64"/>
      <c r="L59" s="66">
        <v>66.96</v>
      </c>
      <c r="M59" s="64"/>
      <c r="N59" s="64"/>
      <c r="O59" s="64"/>
      <c r="P59" s="64"/>
      <c r="Q59" s="64"/>
      <c r="R59" s="64"/>
      <c r="S59" s="64"/>
      <c r="T59" s="64"/>
      <c r="U59" s="64"/>
      <c r="V59" s="64"/>
      <c r="W59" s="64"/>
      <c r="X59" s="64"/>
      <c r="Y59" s="64"/>
      <c r="Z59" s="64"/>
      <c r="AA59" s="64"/>
      <c r="AB59" s="64"/>
      <c r="AC59" s="64"/>
      <c r="AD59" s="64"/>
      <c r="AE59" s="64"/>
      <c r="AF59" s="64"/>
      <c r="AG59" s="64"/>
      <c r="AH59" s="64"/>
      <c r="AI59" s="64"/>
      <c r="AJ59" s="64" t="s">
        <v>497</v>
      </c>
      <c r="AK59" s="64"/>
      <c r="AL59" s="64"/>
      <c r="AM59" s="64"/>
      <c r="AN59" s="64" t="s">
        <v>498</v>
      </c>
      <c r="AO59" s="64" t="s">
        <v>499</v>
      </c>
      <c r="AP59" s="64"/>
      <c r="AQ59" s="64"/>
      <c r="AR59" s="64" t="s">
        <v>500</v>
      </c>
    </row>
    <row r="60" ht="22.5" customHeight="1" spans="1:44">
      <c r="A60" s="29">
        <v>49</v>
      </c>
      <c r="B60" s="30" t="s">
        <v>501</v>
      </c>
      <c r="C60" s="29" t="s">
        <v>278</v>
      </c>
      <c r="D60" s="22">
        <v>804.404434</v>
      </c>
      <c r="E60" s="22"/>
      <c r="F60" s="22">
        <v>804.404434</v>
      </c>
      <c r="G60" s="22">
        <v>0</v>
      </c>
      <c r="H60" s="22"/>
      <c r="I60" s="22">
        <v>0</v>
      </c>
      <c r="J60" s="64" t="s">
        <v>502</v>
      </c>
      <c r="K60" s="64"/>
      <c r="L60" s="66" t="s">
        <v>280</v>
      </c>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row>
    <row r="61" ht="22.5" customHeight="1" spans="1:44">
      <c r="A61" s="26">
        <v>50</v>
      </c>
      <c r="B61" s="27" t="s">
        <v>503</v>
      </c>
      <c r="C61" s="26" t="s">
        <v>285</v>
      </c>
      <c r="D61" s="28">
        <v>157.012908</v>
      </c>
      <c r="E61" s="28">
        <v>157.012908</v>
      </c>
      <c r="F61" s="28"/>
      <c r="G61" s="28">
        <v>154.738131</v>
      </c>
      <c r="H61" s="28">
        <v>154.738131</v>
      </c>
      <c r="I61" s="28"/>
      <c r="J61" s="64"/>
      <c r="K61" s="64"/>
      <c r="L61" s="66">
        <v>90</v>
      </c>
      <c r="M61" s="64"/>
      <c r="N61" s="64"/>
      <c r="O61" s="64"/>
      <c r="P61" s="64"/>
      <c r="Q61" s="64"/>
      <c r="R61" s="64"/>
      <c r="S61" s="64"/>
      <c r="T61" s="64"/>
      <c r="U61" s="64"/>
      <c r="V61" s="64"/>
      <c r="W61" s="64"/>
      <c r="X61" s="64"/>
      <c r="Y61" s="64"/>
      <c r="Z61" s="64"/>
      <c r="AA61" s="64"/>
      <c r="AB61" s="64"/>
      <c r="AC61" s="64"/>
      <c r="AD61" s="64"/>
      <c r="AE61" s="64"/>
      <c r="AF61" s="64"/>
      <c r="AG61" s="64"/>
      <c r="AH61" s="64"/>
      <c r="AI61" s="64"/>
      <c r="AJ61" s="64" t="s">
        <v>504</v>
      </c>
      <c r="AK61" s="64"/>
      <c r="AL61" s="64"/>
      <c r="AM61" s="64"/>
      <c r="AN61" s="64"/>
      <c r="AO61" s="64" t="s">
        <v>302</v>
      </c>
      <c r="AP61" s="64" t="s">
        <v>505</v>
      </c>
      <c r="AQ61" s="64" t="s">
        <v>506</v>
      </c>
      <c r="AR61" s="64" t="s">
        <v>415</v>
      </c>
    </row>
    <row r="62" ht="22.5" customHeight="1" spans="1:44">
      <c r="A62" s="26">
        <v>51</v>
      </c>
      <c r="B62" s="27" t="s">
        <v>507</v>
      </c>
      <c r="C62" s="26" t="s">
        <v>278</v>
      </c>
      <c r="D62" s="28">
        <v>92.483822</v>
      </c>
      <c r="E62" s="28"/>
      <c r="F62" s="28">
        <v>92.483822</v>
      </c>
      <c r="G62" s="28"/>
      <c r="H62" s="28"/>
      <c r="I62" s="28"/>
      <c r="J62" s="64" t="s">
        <v>508</v>
      </c>
      <c r="K62" s="64"/>
      <c r="L62" s="66" t="s">
        <v>280</v>
      </c>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row>
    <row r="63" ht="22.5" customHeight="1" spans="1:44">
      <c r="A63" s="38">
        <v>52</v>
      </c>
      <c r="B63" s="39" t="s">
        <v>509</v>
      </c>
      <c r="C63" s="40" t="s">
        <v>278</v>
      </c>
      <c r="D63" s="14">
        <v>42.5465</v>
      </c>
      <c r="E63" s="14"/>
      <c r="F63" s="14">
        <v>42.5465</v>
      </c>
      <c r="G63" s="14">
        <v>0</v>
      </c>
      <c r="H63" s="14">
        <v>0</v>
      </c>
      <c r="I63" s="14"/>
      <c r="J63" s="64" t="s">
        <v>510</v>
      </c>
      <c r="K63" s="64"/>
      <c r="L63" s="66" t="s">
        <v>280</v>
      </c>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row>
    <row r="64" ht="22.5" customHeight="1" spans="1:44">
      <c r="A64" s="32">
        <v>53</v>
      </c>
      <c r="B64" s="33" t="s">
        <v>511</v>
      </c>
      <c r="C64" s="34" t="s">
        <v>278</v>
      </c>
      <c r="D64" s="18">
        <v>68.546976</v>
      </c>
      <c r="E64" s="18"/>
      <c r="F64" s="18">
        <v>68.546976</v>
      </c>
      <c r="G64" s="43">
        <v>67.974834</v>
      </c>
      <c r="H64" s="43"/>
      <c r="I64" s="43">
        <v>67.974834</v>
      </c>
      <c r="J64" s="64"/>
      <c r="K64" s="64"/>
      <c r="L64" s="66">
        <v>95.92</v>
      </c>
      <c r="M64" s="64"/>
      <c r="N64" s="64"/>
      <c r="O64" s="64"/>
      <c r="P64" s="64"/>
      <c r="Q64" s="64"/>
      <c r="R64" s="64"/>
      <c r="S64" s="64"/>
      <c r="T64" s="64"/>
      <c r="U64" s="64"/>
      <c r="V64" s="64"/>
      <c r="W64" s="64"/>
      <c r="X64" s="64"/>
      <c r="Y64" s="64"/>
      <c r="Z64" s="64"/>
      <c r="AA64" s="64"/>
      <c r="AB64" s="64"/>
      <c r="AC64" s="64"/>
      <c r="AD64" s="64"/>
      <c r="AE64" s="64"/>
      <c r="AF64" s="64"/>
      <c r="AG64" s="64"/>
      <c r="AH64" s="64"/>
      <c r="AI64" s="64"/>
      <c r="AJ64" s="64" t="s">
        <v>512</v>
      </c>
      <c r="AK64" s="64"/>
      <c r="AL64" s="64"/>
      <c r="AM64" s="64"/>
      <c r="AN64" s="64" t="s">
        <v>513</v>
      </c>
      <c r="AO64" s="64" t="s">
        <v>514</v>
      </c>
      <c r="AP64" s="64" t="s">
        <v>515</v>
      </c>
      <c r="AQ64" s="64" t="s">
        <v>516</v>
      </c>
      <c r="AR64" s="64" t="s">
        <v>517</v>
      </c>
    </row>
    <row r="65" ht="51" customHeight="1" spans="1:44">
      <c r="A65" s="23">
        <v>54</v>
      </c>
      <c r="B65" s="24" t="s">
        <v>518</v>
      </c>
      <c r="C65" s="23" t="s">
        <v>278</v>
      </c>
      <c r="D65" s="25">
        <v>20</v>
      </c>
      <c r="E65" s="25"/>
      <c r="F65" s="25">
        <v>20</v>
      </c>
      <c r="G65" s="25">
        <v>14.3674</v>
      </c>
      <c r="H65" s="25"/>
      <c r="I65" s="25"/>
      <c r="J65" s="64"/>
      <c r="K65" s="64"/>
      <c r="L65" s="66">
        <v>85.18</v>
      </c>
      <c r="M65" s="64"/>
      <c r="N65" s="64"/>
      <c r="O65" s="64"/>
      <c r="P65" s="64"/>
      <c r="Q65" s="64" t="s">
        <v>519</v>
      </c>
      <c r="R65" s="64"/>
      <c r="S65" s="64"/>
      <c r="T65" s="64"/>
      <c r="U65" s="64"/>
      <c r="V65" s="64"/>
      <c r="W65" s="64"/>
      <c r="X65" s="64"/>
      <c r="Y65" s="64"/>
      <c r="Z65" s="64"/>
      <c r="AA65" s="64"/>
      <c r="AB65" s="64"/>
      <c r="AC65" s="64"/>
      <c r="AD65" s="64"/>
      <c r="AE65" s="64"/>
      <c r="AF65" s="64"/>
      <c r="AG65" s="64"/>
      <c r="AH65" s="64"/>
      <c r="AI65" s="64"/>
      <c r="AJ65" s="64" t="s">
        <v>520</v>
      </c>
      <c r="AK65" s="64"/>
      <c r="AL65" s="64"/>
      <c r="AM65" s="64"/>
      <c r="AN65" s="64" t="s">
        <v>521</v>
      </c>
      <c r="AO65" s="64" t="s">
        <v>522</v>
      </c>
      <c r="AP65" s="64"/>
      <c r="AQ65" s="64" t="s">
        <v>523</v>
      </c>
      <c r="AR65" s="64"/>
    </row>
    <row r="66" ht="51.75" customHeight="1" spans="1:44">
      <c r="A66" s="35">
        <v>55</v>
      </c>
      <c r="B66" s="36" t="s">
        <v>524</v>
      </c>
      <c r="C66" s="35" t="s">
        <v>278</v>
      </c>
      <c r="D66" s="37">
        <v>60</v>
      </c>
      <c r="E66" s="37">
        <v>60</v>
      </c>
      <c r="F66" s="37"/>
      <c r="G66" s="37"/>
      <c r="H66" s="37"/>
      <c r="I66" s="37"/>
      <c r="J66" s="64"/>
      <c r="K66" s="64"/>
      <c r="L66" s="66"/>
      <c r="M66" s="64"/>
      <c r="N66" s="64"/>
      <c r="O66" s="64"/>
      <c r="P66" s="64"/>
      <c r="Q66" s="64" t="s">
        <v>525</v>
      </c>
      <c r="R66" s="64"/>
      <c r="S66" s="64"/>
      <c r="T66" s="64"/>
      <c r="U66" s="64"/>
      <c r="V66" s="64"/>
      <c r="W66" s="64"/>
      <c r="X66" s="64"/>
      <c r="Y66" s="64"/>
      <c r="Z66" s="64"/>
      <c r="AA66" s="64"/>
      <c r="AB66" s="64"/>
      <c r="AC66" s="64"/>
      <c r="AD66" s="64"/>
      <c r="AE66" s="64" t="s">
        <v>526</v>
      </c>
      <c r="AF66" s="64"/>
      <c r="AG66" s="64"/>
      <c r="AH66" s="64"/>
      <c r="AI66" s="64"/>
      <c r="AJ66" s="64" t="s">
        <v>527</v>
      </c>
      <c r="AK66" s="64"/>
      <c r="AL66" s="64"/>
      <c r="AM66" s="64"/>
      <c r="AN66" s="64" t="s">
        <v>528</v>
      </c>
      <c r="AO66" s="75" t="s">
        <v>529</v>
      </c>
      <c r="AP66" s="64" t="s">
        <v>530</v>
      </c>
      <c r="AQ66" s="64"/>
      <c r="AR66" s="64" t="s">
        <v>531</v>
      </c>
    </row>
    <row r="67" ht="34.5" customHeight="1" spans="1:44">
      <c r="A67" s="26">
        <v>55.1</v>
      </c>
      <c r="B67" s="27" t="s">
        <v>532</v>
      </c>
      <c r="C67" s="26" t="s">
        <v>278</v>
      </c>
      <c r="D67" s="28">
        <v>30</v>
      </c>
      <c r="E67" s="82">
        <v>30</v>
      </c>
      <c r="F67" s="28"/>
      <c r="G67" s="28">
        <v>30</v>
      </c>
      <c r="H67" s="28">
        <v>30</v>
      </c>
      <c r="I67" s="113"/>
      <c r="J67" s="64"/>
      <c r="K67" s="64"/>
      <c r="L67" s="66">
        <v>91</v>
      </c>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row>
    <row r="68" ht="34.5" customHeight="1" spans="1:44">
      <c r="A68" s="26">
        <v>55.2</v>
      </c>
      <c r="B68" s="27" t="s">
        <v>532</v>
      </c>
      <c r="C68" s="26" t="s">
        <v>278</v>
      </c>
      <c r="D68" s="28">
        <v>30</v>
      </c>
      <c r="E68" s="28">
        <v>30</v>
      </c>
      <c r="F68" s="28"/>
      <c r="G68" s="28">
        <v>30</v>
      </c>
      <c r="H68" s="28">
        <v>30</v>
      </c>
      <c r="I68" s="28"/>
      <c r="J68" s="64"/>
      <c r="K68" s="64"/>
      <c r="L68" s="66">
        <v>92</v>
      </c>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row>
    <row r="69" ht="22.5" customHeight="1" spans="1:44">
      <c r="A69" s="53">
        <v>56</v>
      </c>
      <c r="B69" s="54" t="s">
        <v>533</v>
      </c>
      <c r="C69" s="53" t="s">
        <v>278</v>
      </c>
      <c r="D69" s="37">
        <v>20</v>
      </c>
      <c r="E69" s="37"/>
      <c r="F69" s="37">
        <v>20</v>
      </c>
      <c r="G69" s="37"/>
      <c r="H69" s="37"/>
      <c r="I69" s="37"/>
      <c r="J69" s="64" t="s">
        <v>534</v>
      </c>
      <c r="K69" s="64"/>
      <c r="L69" s="66"/>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row>
    <row r="70" ht="22.5" customHeight="1" spans="1:44">
      <c r="A70" s="26">
        <v>57</v>
      </c>
      <c r="B70" s="27" t="s">
        <v>535</v>
      </c>
      <c r="C70" s="26" t="s">
        <v>285</v>
      </c>
      <c r="D70" s="28">
        <v>311.567187</v>
      </c>
      <c r="E70" s="28">
        <v>311.567187</v>
      </c>
      <c r="F70" s="28"/>
      <c r="G70" s="28">
        <v>301.782325</v>
      </c>
      <c r="H70" s="28">
        <v>301.782325</v>
      </c>
      <c r="I70" s="28"/>
      <c r="J70" s="64"/>
      <c r="K70" s="64"/>
      <c r="L70" s="66">
        <v>93</v>
      </c>
      <c r="M70" s="64"/>
      <c r="N70" s="64"/>
      <c r="O70" s="64"/>
      <c r="P70" s="64"/>
      <c r="Q70" s="64"/>
      <c r="R70" s="64"/>
      <c r="S70" s="64"/>
      <c r="T70" s="64"/>
      <c r="U70" s="64"/>
      <c r="V70" s="64"/>
      <c r="W70" s="64"/>
      <c r="X70" s="64"/>
      <c r="Y70" s="64"/>
      <c r="Z70" s="64"/>
      <c r="AA70" s="64"/>
      <c r="AB70" s="64"/>
      <c r="AC70" s="64"/>
      <c r="AD70" s="64"/>
      <c r="AE70" s="64"/>
      <c r="AF70" s="64"/>
      <c r="AG70" s="64"/>
      <c r="AH70" s="64"/>
      <c r="AI70" s="64"/>
      <c r="AJ70" s="64" t="s">
        <v>536</v>
      </c>
      <c r="AK70" s="64"/>
      <c r="AL70" s="64"/>
      <c r="AM70" s="64"/>
      <c r="AN70" s="64"/>
      <c r="AO70" s="64" t="s">
        <v>302</v>
      </c>
      <c r="AP70" s="64"/>
      <c r="AQ70" s="64"/>
      <c r="AR70" s="64"/>
    </row>
    <row r="71" ht="22.5" customHeight="1" spans="1:44">
      <c r="A71" s="35">
        <v>58</v>
      </c>
      <c r="B71" s="36" t="s">
        <v>537</v>
      </c>
      <c r="C71" s="35" t="s">
        <v>278</v>
      </c>
      <c r="D71" s="37">
        <v>90</v>
      </c>
      <c r="E71" s="37"/>
      <c r="F71" s="37">
        <v>90</v>
      </c>
      <c r="G71" s="37"/>
      <c r="H71" s="37"/>
      <c r="I71" s="37"/>
      <c r="J71" s="64"/>
      <c r="K71" s="64"/>
      <c r="L71" s="66"/>
      <c r="M71" s="64"/>
      <c r="N71" s="64"/>
      <c r="O71" s="64"/>
      <c r="P71" s="64"/>
      <c r="Q71" s="64"/>
      <c r="R71" s="64"/>
      <c r="S71" s="64"/>
      <c r="T71" s="64"/>
      <c r="U71" s="64"/>
      <c r="V71" s="64"/>
      <c r="W71" s="64"/>
      <c r="X71" s="64"/>
      <c r="Y71" s="64"/>
      <c r="Z71" s="64"/>
      <c r="AA71" s="64"/>
      <c r="AB71" s="64"/>
      <c r="AC71" s="64"/>
      <c r="AD71" s="64"/>
      <c r="AE71" s="64"/>
      <c r="AF71" s="64"/>
      <c r="AG71" s="64"/>
      <c r="AH71" s="64"/>
      <c r="AI71" s="64"/>
      <c r="AJ71" s="64" t="s">
        <v>538</v>
      </c>
      <c r="AK71" s="64"/>
      <c r="AL71" s="64"/>
      <c r="AM71" s="64"/>
      <c r="AO71" s="64" t="s">
        <v>539</v>
      </c>
      <c r="AP71" s="64" t="s">
        <v>505</v>
      </c>
      <c r="AQ71" s="64" t="s">
        <v>540</v>
      </c>
      <c r="AR71" s="64" t="s">
        <v>541</v>
      </c>
    </row>
    <row r="72" ht="22.5" customHeight="1" spans="1:44">
      <c r="A72" s="29">
        <v>58.1</v>
      </c>
      <c r="B72" s="30" t="s">
        <v>542</v>
      </c>
      <c r="C72" s="29" t="s">
        <v>278</v>
      </c>
      <c r="D72" s="22">
        <v>18</v>
      </c>
      <c r="E72" s="22"/>
      <c r="F72" s="22">
        <v>18</v>
      </c>
      <c r="G72" s="22">
        <v>18</v>
      </c>
      <c r="H72" s="22"/>
      <c r="I72" s="22">
        <v>18</v>
      </c>
      <c r="J72" s="64"/>
      <c r="K72" s="64"/>
      <c r="L72" s="66">
        <v>88</v>
      </c>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row>
    <row r="73" ht="22.5" customHeight="1" spans="1:44">
      <c r="A73" s="83" t="s">
        <v>543</v>
      </c>
      <c r="B73" s="39" t="s">
        <v>544</v>
      </c>
      <c r="C73" s="40" t="s">
        <v>278</v>
      </c>
      <c r="D73" s="14">
        <v>18</v>
      </c>
      <c r="E73" s="14">
        <v>18</v>
      </c>
      <c r="F73" s="14"/>
      <c r="G73" s="14">
        <v>18</v>
      </c>
      <c r="H73" s="14">
        <v>18</v>
      </c>
      <c r="I73" s="14"/>
      <c r="J73" s="64"/>
      <c r="K73" s="64"/>
      <c r="L73" s="66">
        <v>94</v>
      </c>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row>
    <row r="74" ht="22.5" customHeight="1" spans="1:44">
      <c r="A74" s="84" t="s">
        <v>543</v>
      </c>
      <c r="B74" s="85" t="s">
        <v>545</v>
      </c>
      <c r="C74" s="34" t="s">
        <v>278</v>
      </c>
      <c r="D74" s="86">
        <v>18</v>
      </c>
      <c r="E74" s="86"/>
      <c r="F74" s="86">
        <v>18</v>
      </c>
      <c r="G74" s="86">
        <v>18</v>
      </c>
      <c r="H74" s="86"/>
      <c r="I74" s="86">
        <v>18</v>
      </c>
      <c r="J74" s="64"/>
      <c r="K74" s="64"/>
      <c r="L74" s="66">
        <v>86</v>
      </c>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row>
    <row r="75" ht="22.5" customHeight="1" spans="1:44">
      <c r="A75" s="32" t="s">
        <v>546</v>
      </c>
      <c r="B75" s="33" t="s">
        <v>547</v>
      </c>
      <c r="C75" s="34" t="s">
        <v>278</v>
      </c>
      <c r="D75" s="18">
        <v>18</v>
      </c>
      <c r="E75" s="18"/>
      <c r="F75" s="18">
        <v>18</v>
      </c>
      <c r="G75" s="18">
        <v>18</v>
      </c>
      <c r="H75" s="18"/>
      <c r="I75" s="18">
        <v>18</v>
      </c>
      <c r="J75" s="64"/>
      <c r="K75" s="64"/>
      <c r="L75" s="66">
        <v>88</v>
      </c>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row>
    <row r="76" ht="22.5" customHeight="1" spans="1:44">
      <c r="A76" s="23">
        <v>58.1</v>
      </c>
      <c r="B76" s="24" t="s">
        <v>548</v>
      </c>
      <c r="C76" s="23" t="s">
        <v>278</v>
      </c>
      <c r="D76" s="25">
        <v>18</v>
      </c>
      <c r="E76" s="25"/>
      <c r="F76" s="25">
        <v>18</v>
      </c>
      <c r="G76" s="25">
        <v>18</v>
      </c>
      <c r="H76" s="25"/>
      <c r="I76" s="25">
        <v>18</v>
      </c>
      <c r="J76" s="64"/>
      <c r="K76" s="64"/>
      <c r="L76" s="66">
        <v>100</v>
      </c>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row>
    <row r="77" s="3" customFormat="1" ht="22.5" customHeight="1" spans="1:44">
      <c r="A77" s="44">
        <v>59</v>
      </c>
      <c r="B77" s="45" t="s">
        <v>549</v>
      </c>
      <c r="C77" s="44" t="s">
        <v>278</v>
      </c>
      <c r="D77" s="37">
        <v>90</v>
      </c>
      <c r="E77" s="37"/>
      <c r="F77" s="37">
        <v>90</v>
      </c>
      <c r="G77" s="37"/>
      <c r="H77" s="37"/>
      <c r="I77" s="37"/>
      <c r="J77" s="67"/>
      <c r="K77" s="67"/>
      <c r="L77" s="46"/>
      <c r="M77" s="67"/>
      <c r="N77" s="67"/>
      <c r="O77" s="67"/>
      <c r="P77" s="67" t="s">
        <v>550</v>
      </c>
      <c r="Q77" s="67" t="s">
        <v>551</v>
      </c>
      <c r="R77" s="67"/>
      <c r="S77" s="67"/>
      <c r="T77" s="67"/>
      <c r="U77" s="67"/>
      <c r="V77" s="67"/>
      <c r="W77" s="67"/>
      <c r="X77" s="67"/>
      <c r="Y77" s="67"/>
      <c r="Z77" s="67"/>
      <c r="AA77" s="67"/>
      <c r="AB77" s="67"/>
      <c r="AC77" s="67"/>
      <c r="AD77" s="67"/>
      <c r="AE77" s="67"/>
      <c r="AF77" s="67"/>
      <c r="AG77" s="67"/>
      <c r="AH77" s="67"/>
      <c r="AI77" s="67"/>
      <c r="AJ77" s="67" t="s">
        <v>552</v>
      </c>
      <c r="AK77" s="67"/>
      <c r="AL77" s="67"/>
      <c r="AM77" s="67"/>
      <c r="AN77" s="67" t="s">
        <v>553</v>
      </c>
      <c r="AO77" s="67" t="s">
        <v>554</v>
      </c>
      <c r="AP77" s="67"/>
      <c r="AQ77" s="67" t="s">
        <v>555</v>
      </c>
      <c r="AR77" s="67" t="s">
        <v>556</v>
      </c>
    </row>
    <row r="78" s="3" customFormat="1" ht="22.5" customHeight="1" spans="1:44">
      <c r="A78" s="44">
        <v>59.1</v>
      </c>
      <c r="B78" s="45" t="s">
        <v>557</v>
      </c>
      <c r="C78" s="44" t="s">
        <v>278</v>
      </c>
      <c r="D78" s="22">
        <v>18</v>
      </c>
      <c r="E78" s="22"/>
      <c r="F78" s="22">
        <v>18</v>
      </c>
      <c r="G78" s="22">
        <v>18</v>
      </c>
      <c r="H78" s="22"/>
      <c r="I78" s="22">
        <v>18</v>
      </c>
      <c r="J78" s="67"/>
      <c r="K78" s="67" t="s">
        <v>558</v>
      </c>
      <c r="L78" s="46">
        <v>84</v>
      </c>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row>
    <row r="79" s="3" customFormat="1" ht="22.5" customHeight="1" spans="1:44">
      <c r="A79" s="44">
        <v>59.2</v>
      </c>
      <c r="B79" s="45" t="s">
        <v>559</v>
      </c>
      <c r="C79" s="44" t="s">
        <v>278</v>
      </c>
      <c r="D79" s="22">
        <v>18</v>
      </c>
      <c r="E79" s="22"/>
      <c r="F79" s="22">
        <v>18</v>
      </c>
      <c r="G79" s="22">
        <v>18</v>
      </c>
      <c r="H79" s="22"/>
      <c r="I79" s="22">
        <v>18</v>
      </c>
      <c r="J79" s="67"/>
      <c r="K79" s="67"/>
      <c r="L79" s="46">
        <v>88</v>
      </c>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row>
    <row r="80" s="3" customFormat="1" ht="22.5" customHeight="1" spans="1:44">
      <c r="A80" s="87" t="s">
        <v>560</v>
      </c>
      <c r="B80" s="88" t="s">
        <v>561</v>
      </c>
      <c r="C80" s="50" t="s">
        <v>278</v>
      </c>
      <c r="D80" s="86">
        <v>18</v>
      </c>
      <c r="E80" s="86"/>
      <c r="F80" s="86">
        <v>18</v>
      </c>
      <c r="G80" s="86">
        <v>18</v>
      </c>
      <c r="H80" s="86"/>
      <c r="I80" s="86">
        <v>18</v>
      </c>
      <c r="J80" s="67"/>
      <c r="K80" s="67"/>
      <c r="L80" s="46">
        <v>92</v>
      </c>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row>
    <row r="81" s="3" customFormat="1" ht="22.5" customHeight="1" spans="1:44">
      <c r="A81" s="50">
        <v>59.1</v>
      </c>
      <c r="B81" s="89" t="s">
        <v>562</v>
      </c>
      <c r="C81" s="50" t="s">
        <v>278</v>
      </c>
      <c r="D81" s="90">
        <v>18</v>
      </c>
      <c r="E81" s="90">
        <v>18</v>
      </c>
      <c r="F81" s="90"/>
      <c r="G81" s="90">
        <v>18</v>
      </c>
      <c r="H81" s="90">
        <v>18</v>
      </c>
      <c r="I81" s="90"/>
      <c r="J81" s="67"/>
      <c r="K81" s="67"/>
      <c r="L81" s="46">
        <v>85</v>
      </c>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row>
    <row r="82" s="3" customFormat="1" ht="22.5" customHeight="1" spans="1:44">
      <c r="A82" s="91"/>
      <c r="B82" s="89"/>
      <c r="C82" s="91"/>
      <c r="D82" s="92">
        <v>18</v>
      </c>
      <c r="E82" s="93"/>
      <c r="F82" s="92">
        <v>18</v>
      </c>
      <c r="G82" s="92">
        <v>18</v>
      </c>
      <c r="H82" s="93"/>
      <c r="I82" s="92">
        <v>18</v>
      </c>
      <c r="J82" s="67"/>
      <c r="K82" s="67"/>
      <c r="L82" s="46">
        <v>100</v>
      </c>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row>
    <row r="83" ht="45" customHeight="1" spans="1:44">
      <c r="A83" s="84">
        <v>60</v>
      </c>
      <c r="B83" s="85" t="s">
        <v>563</v>
      </c>
      <c r="C83" s="94" t="s">
        <v>278</v>
      </c>
      <c r="D83" s="86">
        <v>59.088</v>
      </c>
      <c r="E83" s="86">
        <v>59.088</v>
      </c>
      <c r="F83" s="86"/>
      <c r="G83" s="86">
        <v>59.088</v>
      </c>
      <c r="H83" s="86">
        <v>59.088</v>
      </c>
      <c r="I83" s="86" t="s">
        <v>564</v>
      </c>
      <c r="J83" s="64"/>
      <c r="K83" s="64"/>
      <c r="L83" s="66">
        <v>99</v>
      </c>
      <c r="M83" s="64"/>
      <c r="N83" s="64"/>
      <c r="O83" s="64"/>
      <c r="P83" s="64"/>
      <c r="Q83" s="64"/>
      <c r="R83" s="64"/>
      <c r="S83" s="64"/>
      <c r="T83" s="64"/>
      <c r="U83" s="64"/>
      <c r="V83" s="64"/>
      <c r="W83" s="64"/>
      <c r="X83" s="64"/>
      <c r="Y83" s="64"/>
      <c r="Z83" s="64"/>
      <c r="AA83" s="64"/>
      <c r="AB83" s="64"/>
      <c r="AC83" s="64"/>
      <c r="AD83" s="64"/>
      <c r="AE83" s="64"/>
      <c r="AF83" s="64"/>
      <c r="AG83" s="64"/>
      <c r="AH83" s="64"/>
      <c r="AI83" s="64"/>
      <c r="AJ83" s="64" t="s">
        <v>565</v>
      </c>
      <c r="AK83" s="64"/>
      <c r="AL83" s="64"/>
      <c r="AM83" s="64"/>
      <c r="AN83" s="64"/>
      <c r="AO83" s="64" t="s">
        <v>566</v>
      </c>
      <c r="AP83" s="64"/>
      <c r="AQ83" s="64" t="s">
        <v>567</v>
      </c>
      <c r="AR83" s="64" t="s">
        <v>334</v>
      </c>
    </row>
    <row r="84" ht="49.5" customHeight="1" spans="1:44">
      <c r="A84" s="95">
        <v>61</v>
      </c>
      <c r="B84" s="96" t="s">
        <v>568</v>
      </c>
      <c r="C84" s="97" t="s">
        <v>285</v>
      </c>
      <c r="D84" s="98">
        <v>356.61</v>
      </c>
      <c r="E84" s="98">
        <v>356.61</v>
      </c>
      <c r="F84" s="98"/>
      <c r="G84" s="99">
        <v>298.02</v>
      </c>
      <c r="H84" s="99">
        <v>298.02</v>
      </c>
      <c r="I84" s="98"/>
      <c r="J84" s="64"/>
      <c r="K84" s="64"/>
      <c r="L84" s="66">
        <v>95.36</v>
      </c>
      <c r="M84" s="64"/>
      <c r="N84" s="64"/>
      <c r="O84" s="64"/>
      <c r="P84" s="64"/>
      <c r="Q84" s="64"/>
      <c r="R84" s="64"/>
      <c r="S84" s="64"/>
      <c r="T84" s="64"/>
      <c r="U84" s="64"/>
      <c r="V84" s="64"/>
      <c r="W84" s="64"/>
      <c r="X84" s="64"/>
      <c r="Y84" s="64"/>
      <c r="Z84" s="64"/>
      <c r="AA84" s="64"/>
      <c r="AB84" s="64"/>
      <c r="AC84" s="64"/>
      <c r="AD84" s="64"/>
      <c r="AE84" s="64"/>
      <c r="AF84" s="64"/>
      <c r="AG84" s="64"/>
      <c r="AH84" s="64"/>
      <c r="AI84" s="64"/>
      <c r="AJ84" s="64" t="s">
        <v>569</v>
      </c>
      <c r="AK84" s="64"/>
      <c r="AL84" s="64"/>
      <c r="AM84" s="64"/>
      <c r="AN84" s="64"/>
      <c r="AO84" s="64"/>
      <c r="AP84" s="64"/>
      <c r="AQ84" s="64"/>
      <c r="AR84" s="64"/>
    </row>
    <row r="85" ht="37.5" customHeight="1" spans="1:44">
      <c r="A85" s="32">
        <v>62</v>
      </c>
      <c r="B85" s="33" t="s">
        <v>570</v>
      </c>
      <c r="C85" s="34" t="s">
        <v>278</v>
      </c>
      <c r="D85" s="18">
        <v>152.3652</v>
      </c>
      <c r="E85" s="18">
        <v>152.3652</v>
      </c>
      <c r="F85" s="18"/>
      <c r="G85" s="18">
        <v>138.8148</v>
      </c>
      <c r="H85" s="18">
        <v>138.8148</v>
      </c>
      <c r="I85" s="18"/>
      <c r="J85" s="64"/>
      <c r="K85" s="64"/>
      <c r="L85" s="66">
        <v>92</v>
      </c>
      <c r="M85" s="64"/>
      <c r="N85" s="64"/>
      <c r="O85" s="64"/>
      <c r="P85" s="64"/>
      <c r="Q85" s="64"/>
      <c r="R85" s="64"/>
      <c r="S85" s="64"/>
      <c r="T85" s="64"/>
      <c r="U85" s="64"/>
      <c r="V85" s="64"/>
      <c r="W85" s="64"/>
      <c r="X85" s="64"/>
      <c r="Y85" s="64"/>
      <c r="Z85" s="64"/>
      <c r="AA85" s="64"/>
      <c r="AB85" s="64"/>
      <c r="AC85" s="64"/>
      <c r="AD85" s="64"/>
      <c r="AE85" s="64"/>
      <c r="AF85" s="64"/>
      <c r="AG85" s="64"/>
      <c r="AH85" s="64"/>
      <c r="AI85" s="64"/>
      <c r="AJ85" s="64" t="s">
        <v>571</v>
      </c>
      <c r="AK85" s="64"/>
      <c r="AL85" s="64"/>
      <c r="AM85" s="64"/>
      <c r="AN85" s="64"/>
      <c r="AO85" s="64" t="s">
        <v>572</v>
      </c>
      <c r="AP85" s="64"/>
      <c r="AQ85" s="64"/>
      <c r="AR85" s="64" t="s">
        <v>315</v>
      </c>
    </row>
    <row r="86" ht="22.5" customHeight="1" spans="1:44">
      <c r="A86" s="38">
        <v>63</v>
      </c>
      <c r="B86" s="39" t="s">
        <v>573</v>
      </c>
      <c r="C86" s="40" t="s">
        <v>278</v>
      </c>
      <c r="D86" s="14">
        <v>100</v>
      </c>
      <c r="E86" s="14"/>
      <c r="F86" s="14">
        <v>100</v>
      </c>
      <c r="G86" s="14">
        <v>45.8065</v>
      </c>
      <c r="H86" s="14"/>
      <c r="I86" s="14">
        <v>45.8065</v>
      </c>
      <c r="J86" s="64"/>
      <c r="K86" s="64"/>
      <c r="L86" s="66">
        <v>84.58</v>
      </c>
      <c r="M86" s="64"/>
      <c r="N86" s="64"/>
      <c r="O86" s="64"/>
      <c r="P86" s="64"/>
      <c r="Q86" s="64"/>
      <c r="R86" s="64"/>
      <c r="S86" s="64"/>
      <c r="T86" s="64"/>
      <c r="U86" s="64"/>
      <c r="V86" s="64"/>
      <c r="W86" s="64"/>
      <c r="X86" s="64"/>
      <c r="Y86" s="64"/>
      <c r="Z86" s="64"/>
      <c r="AA86" s="64"/>
      <c r="AB86" s="64"/>
      <c r="AC86" s="64"/>
      <c r="AD86" s="64"/>
      <c r="AE86" s="64"/>
      <c r="AF86" s="64"/>
      <c r="AG86" s="64"/>
      <c r="AH86" s="64"/>
      <c r="AI86" s="64"/>
      <c r="AK86" s="64"/>
      <c r="AL86" s="64"/>
      <c r="AM86" s="64"/>
      <c r="AN86" s="64"/>
      <c r="AO86" s="64"/>
      <c r="AP86" s="64"/>
      <c r="AQ86" s="64"/>
      <c r="AR86" s="64"/>
    </row>
    <row r="87" ht="22.5" customHeight="1" spans="1:44">
      <c r="A87" s="35">
        <v>63</v>
      </c>
      <c r="B87" s="36" t="s">
        <v>573</v>
      </c>
      <c r="C87" s="35" t="s">
        <v>278</v>
      </c>
      <c r="D87" s="37">
        <v>100</v>
      </c>
      <c r="E87" s="37"/>
      <c r="F87" s="37">
        <v>100</v>
      </c>
      <c r="G87" s="37">
        <v>45.8065</v>
      </c>
      <c r="H87" s="37"/>
      <c r="I87" s="37">
        <v>45.8065</v>
      </c>
      <c r="J87" s="64"/>
      <c r="K87" s="64"/>
      <c r="L87" s="66">
        <v>84.58</v>
      </c>
      <c r="M87" s="64"/>
      <c r="N87" s="64"/>
      <c r="O87" s="64"/>
      <c r="P87" s="64" t="s">
        <v>574</v>
      </c>
      <c r="Q87" s="64" t="s">
        <v>575</v>
      </c>
      <c r="R87" s="64"/>
      <c r="S87" s="64"/>
      <c r="T87" s="64"/>
      <c r="U87" s="64"/>
      <c r="V87" s="64"/>
      <c r="W87" s="64"/>
      <c r="X87" s="64"/>
      <c r="Y87" s="64"/>
      <c r="Z87" s="64"/>
      <c r="AA87" s="64"/>
      <c r="AB87" s="64"/>
      <c r="AC87" s="64"/>
      <c r="AD87" s="64"/>
      <c r="AE87" s="64"/>
      <c r="AF87" s="64"/>
      <c r="AG87" s="64"/>
      <c r="AH87" s="64"/>
      <c r="AI87" s="64"/>
      <c r="AJ87" s="64" t="s">
        <v>576</v>
      </c>
      <c r="AK87" s="64"/>
      <c r="AL87" s="64"/>
      <c r="AM87" s="64"/>
      <c r="AN87" s="64"/>
      <c r="AO87" s="64" t="s">
        <v>577</v>
      </c>
      <c r="AP87" s="64"/>
      <c r="AQ87" s="64"/>
      <c r="AR87" s="64" t="s">
        <v>578</v>
      </c>
    </row>
    <row r="88" ht="22.5" customHeight="1" spans="1:44">
      <c r="A88" s="23">
        <v>64</v>
      </c>
      <c r="B88" s="24" t="s">
        <v>579</v>
      </c>
      <c r="C88" s="23" t="s">
        <v>278</v>
      </c>
      <c r="D88" s="25">
        <v>49</v>
      </c>
      <c r="E88" s="25"/>
      <c r="F88" s="25">
        <v>49</v>
      </c>
      <c r="G88" s="25">
        <v>49</v>
      </c>
      <c r="H88" s="25"/>
      <c r="I88" s="25">
        <v>49</v>
      </c>
      <c r="J88" s="64" t="s">
        <v>580</v>
      </c>
      <c r="K88" s="64"/>
      <c r="L88" s="66" t="s">
        <v>280</v>
      </c>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row>
    <row r="89" s="3" customFormat="1" ht="22.5" customHeight="1" spans="1:44">
      <c r="A89" s="44">
        <v>65</v>
      </c>
      <c r="B89" s="45" t="s">
        <v>581</v>
      </c>
      <c r="C89" s="44" t="s">
        <v>285</v>
      </c>
      <c r="D89" s="37">
        <v>960</v>
      </c>
      <c r="E89" s="37">
        <v>960</v>
      </c>
      <c r="F89" s="37"/>
      <c r="G89" s="37"/>
      <c r="H89" s="37"/>
      <c r="I89" s="37"/>
      <c r="J89" s="67"/>
      <c r="K89" s="67"/>
      <c r="L89" s="46"/>
      <c r="M89" s="67"/>
      <c r="N89" s="67" t="s">
        <v>582</v>
      </c>
      <c r="O89" s="67"/>
      <c r="P89" s="67" t="s">
        <v>583</v>
      </c>
      <c r="Q89" s="67" t="s">
        <v>584</v>
      </c>
      <c r="R89" s="67"/>
      <c r="S89" s="67"/>
      <c r="T89" s="67"/>
      <c r="U89" s="67"/>
      <c r="V89" s="67"/>
      <c r="W89" s="67"/>
      <c r="X89" s="67" t="s">
        <v>585</v>
      </c>
      <c r="Y89" s="67"/>
      <c r="Z89" s="67"/>
      <c r="AA89" s="67"/>
      <c r="AB89" s="67"/>
      <c r="AC89" s="67"/>
      <c r="AD89" s="67"/>
      <c r="AE89" s="67"/>
      <c r="AF89" s="67"/>
      <c r="AG89" s="67"/>
      <c r="AH89" s="67"/>
      <c r="AI89" s="67"/>
      <c r="AJ89" s="67" t="s">
        <v>586</v>
      </c>
      <c r="AK89" s="67"/>
      <c r="AL89" s="67"/>
      <c r="AM89" s="67"/>
      <c r="AN89" s="67" t="s">
        <v>587</v>
      </c>
      <c r="AO89" s="67" t="s">
        <v>588</v>
      </c>
      <c r="AP89" s="67" t="s">
        <v>589</v>
      </c>
      <c r="AQ89" s="67" t="s">
        <v>590</v>
      </c>
      <c r="AR89" s="67" t="s">
        <v>591</v>
      </c>
    </row>
    <row r="90" s="3" customFormat="1" ht="22.5" customHeight="1" spans="1:44">
      <c r="A90" s="44">
        <v>65.1</v>
      </c>
      <c r="B90" s="45" t="s">
        <v>592</v>
      </c>
      <c r="C90" s="44" t="s">
        <v>285</v>
      </c>
      <c r="D90" s="22">
        <v>60</v>
      </c>
      <c r="E90" s="22">
        <v>60</v>
      </c>
      <c r="F90" s="22"/>
      <c r="G90" s="22">
        <v>60</v>
      </c>
      <c r="H90" s="22">
        <v>60</v>
      </c>
      <c r="I90" s="22"/>
      <c r="J90" s="67"/>
      <c r="K90" s="67"/>
      <c r="L90" s="46">
        <v>85</v>
      </c>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row>
    <row r="91" s="3" customFormat="1" ht="22.5" customHeight="1" spans="1:44">
      <c r="A91" s="44">
        <v>65.2</v>
      </c>
      <c r="B91" s="45" t="s">
        <v>593</v>
      </c>
      <c r="C91" s="44" t="s">
        <v>285</v>
      </c>
      <c r="D91" s="22">
        <v>200</v>
      </c>
      <c r="E91" s="22">
        <v>200</v>
      </c>
      <c r="F91" s="22"/>
      <c r="G91" s="22">
        <v>198.16</v>
      </c>
      <c r="H91" s="22">
        <v>198.16</v>
      </c>
      <c r="I91" s="22"/>
      <c r="J91" s="67"/>
      <c r="K91" s="67"/>
      <c r="L91" s="46">
        <v>89.91</v>
      </c>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row>
    <row r="92" s="3" customFormat="1" ht="22.5" customHeight="1" spans="1:44">
      <c r="A92" s="100" t="s">
        <v>594</v>
      </c>
      <c r="B92" s="47" t="s">
        <v>595</v>
      </c>
      <c r="C92" s="48" t="s">
        <v>285</v>
      </c>
      <c r="D92" s="101">
        <v>70</v>
      </c>
      <c r="E92" s="101">
        <v>70</v>
      </c>
      <c r="F92" s="101"/>
      <c r="G92" s="101">
        <v>70</v>
      </c>
      <c r="H92" s="101">
        <v>70</v>
      </c>
      <c r="I92" s="101"/>
      <c r="J92" s="67"/>
      <c r="K92" s="67"/>
      <c r="L92" s="46">
        <v>95</v>
      </c>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row>
    <row r="93" s="3" customFormat="1" ht="22.5" customHeight="1" spans="1:44">
      <c r="A93" s="100" t="s">
        <v>596</v>
      </c>
      <c r="B93" s="47" t="s">
        <v>597</v>
      </c>
      <c r="C93" s="48" t="s">
        <v>285</v>
      </c>
      <c r="D93" s="101">
        <v>60</v>
      </c>
      <c r="E93" s="101">
        <v>60</v>
      </c>
      <c r="F93" s="101"/>
      <c r="G93" s="101">
        <v>60</v>
      </c>
      <c r="H93" s="101">
        <v>60</v>
      </c>
      <c r="I93" s="101"/>
      <c r="J93" s="67"/>
      <c r="K93" s="67"/>
      <c r="L93" s="46">
        <v>94</v>
      </c>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row>
    <row r="94" s="3" customFormat="1" ht="22.5" customHeight="1" spans="1:44">
      <c r="A94" s="100" t="s">
        <v>598</v>
      </c>
      <c r="B94" s="47" t="s">
        <v>599</v>
      </c>
      <c r="C94" s="48" t="s">
        <v>285</v>
      </c>
      <c r="D94" s="101">
        <v>30</v>
      </c>
      <c r="E94" s="101">
        <v>30</v>
      </c>
      <c r="F94" s="101"/>
      <c r="G94" s="101">
        <v>30</v>
      </c>
      <c r="H94" s="101">
        <v>30</v>
      </c>
      <c r="I94" s="101"/>
      <c r="J94" s="67"/>
      <c r="K94" s="67"/>
      <c r="L94" s="46"/>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row>
    <row r="95" s="3" customFormat="1" ht="22.5" customHeight="1" spans="1:44">
      <c r="A95" s="100" t="s">
        <v>600</v>
      </c>
      <c r="B95" s="47" t="s">
        <v>601</v>
      </c>
      <c r="C95" s="48" t="s">
        <v>285</v>
      </c>
      <c r="D95" s="101">
        <v>30</v>
      </c>
      <c r="E95" s="101">
        <v>30</v>
      </c>
      <c r="F95" s="101"/>
      <c r="G95" s="101">
        <v>30</v>
      </c>
      <c r="H95" s="101">
        <v>30</v>
      </c>
      <c r="I95" s="101"/>
      <c r="J95" s="67"/>
      <c r="K95" s="67"/>
      <c r="L95" s="46"/>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row>
    <row r="96" s="3" customFormat="1" ht="22.5" customHeight="1" spans="1:44">
      <c r="A96" s="100" t="s">
        <v>602</v>
      </c>
      <c r="B96" s="47" t="s">
        <v>603</v>
      </c>
      <c r="C96" s="48" t="s">
        <v>285</v>
      </c>
      <c r="D96" s="101">
        <v>30</v>
      </c>
      <c r="E96" s="101">
        <v>30</v>
      </c>
      <c r="F96" s="101"/>
      <c r="G96" s="101">
        <v>30</v>
      </c>
      <c r="H96" s="101">
        <v>30</v>
      </c>
      <c r="I96" s="101"/>
      <c r="J96" s="67"/>
      <c r="K96" s="67" t="s">
        <v>604</v>
      </c>
      <c r="L96" s="46">
        <v>91</v>
      </c>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row r="97" s="3" customFormat="1" ht="22.5" customHeight="1" spans="1:44">
      <c r="A97" s="102" t="s">
        <v>594</v>
      </c>
      <c r="B97" s="103" t="s">
        <v>605</v>
      </c>
      <c r="C97" s="46" t="s">
        <v>285</v>
      </c>
      <c r="D97" s="18">
        <v>70</v>
      </c>
      <c r="E97" s="18">
        <v>70</v>
      </c>
      <c r="F97" s="18"/>
      <c r="G97" s="18">
        <v>70</v>
      </c>
      <c r="H97" s="18">
        <v>70</v>
      </c>
      <c r="I97" s="18"/>
      <c r="J97" s="67"/>
      <c r="K97" s="67"/>
      <c r="L97" s="46">
        <v>92</v>
      </c>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row>
    <row r="98" s="3" customFormat="1" ht="22.5" customHeight="1" spans="1:44">
      <c r="A98" s="102" t="s">
        <v>596</v>
      </c>
      <c r="B98" s="103" t="s">
        <v>606</v>
      </c>
      <c r="C98" s="46" t="s">
        <v>285</v>
      </c>
      <c r="D98" s="18">
        <v>50</v>
      </c>
      <c r="E98" s="18">
        <v>50</v>
      </c>
      <c r="F98" s="18"/>
      <c r="G98" s="18">
        <v>49.96</v>
      </c>
      <c r="H98" s="18">
        <v>49.96</v>
      </c>
      <c r="I98" s="18"/>
      <c r="J98" s="67"/>
      <c r="K98" s="67"/>
      <c r="L98" s="46">
        <v>95.99</v>
      </c>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row>
    <row r="99" s="3" customFormat="1" ht="22.5" customHeight="1" spans="1:44">
      <c r="A99" s="102" t="s">
        <v>607</v>
      </c>
      <c r="B99" s="103" t="s">
        <v>608</v>
      </c>
      <c r="C99" s="46" t="s">
        <v>285</v>
      </c>
      <c r="D99" s="18">
        <v>150</v>
      </c>
      <c r="E99" s="18">
        <v>150</v>
      </c>
      <c r="F99" s="18"/>
      <c r="G99" s="18">
        <v>149.81</v>
      </c>
      <c r="H99" s="18">
        <v>149.81</v>
      </c>
      <c r="I99" s="18"/>
      <c r="J99" s="67"/>
      <c r="K99" s="67"/>
      <c r="L99" s="46">
        <v>91.99</v>
      </c>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row>
    <row r="100" s="3" customFormat="1" ht="69" customHeight="1" spans="1:44">
      <c r="A100" s="50">
        <v>65.1</v>
      </c>
      <c r="B100" s="51" t="s">
        <v>609</v>
      </c>
      <c r="C100" s="50" t="s">
        <v>285</v>
      </c>
      <c r="D100" s="28">
        <v>150</v>
      </c>
      <c r="E100" s="28">
        <v>150</v>
      </c>
      <c r="F100" s="28"/>
      <c r="G100" s="28">
        <v>150</v>
      </c>
      <c r="H100" s="28">
        <v>150</v>
      </c>
      <c r="I100" s="28"/>
      <c r="J100" s="67"/>
      <c r="K100" s="67"/>
      <c r="L100" s="46">
        <v>86</v>
      </c>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row>
    <row r="101" s="3" customFormat="1" ht="22.5" customHeight="1" spans="1:44">
      <c r="A101" s="50">
        <v>65.2</v>
      </c>
      <c r="B101" s="51" t="s">
        <v>610</v>
      </c>
      <c r="C101" s="50" t="s">
        <v>285</v>
      </c>
      <c r="D101" s="28">
        <v>30</v>
      </c>
      <c r="E101" s="28">
        <v>30</v>
      </c>
      <c r="F101" s="28"/>
      <c r="G101" s="28">
        <v>30</v>
      </c>
      <c r="H101" s="28">
        <v>30</v>
      </c>
      <c r="I101" s="28"/>
      <c r="J101" s="67"/>
      <c r="K101" s="67"/>
      <c r="L101" s="46">
        <v>89</v>
      </c>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row>
    <row r="102" s="3" customFormat="1" ht="22.5" customHeight="1" spans="1:44">
      <c r="A102" s="50"/>
      <c r="B102" s="51" t="s">
        <v>611</v>
      </c>
      <c r="C102" s="50" t="s">
        <v>285</v>
      </c>
      <c r="D102" s="104">
        <v>30</v>
      </c>
      <c r="E102" s="104">
        <v>30</v>
      </c>
      <c r="F102" s="104"/>
      <c r="G102" s="104">
        <v>30</v>
      </c>
      <c r="H102" s="104">
        <v>30</v>
      </c>
      <c r="I102" s="104"/>
      <c r="J102" s="67"/>
      <c r="K102" s="67"/>
      <c r="L102" s="46"/>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row>
    <row r="103" ht="22.5" customHeight="1" spans="1:44">
      <c r="A103" s="26">
        <v>66</v>
      </c>
      <c r="B103" s="27" t="s">
        <v>612</v>
      </c>
      <c r="C103" s="26" t="s">
        <v>278</v>
      </c>
      <c r="D103" s="28">
        <v>38</v>
      </c>
      <c r="E103" s="28"/>
      <c r="F103" s="28">
        <v>38</v>
      </c>
      <c r="G103" s="28">
        <v>25.12502</v>
      </c>
      <c r="H103" s="28"/>
      <c r="I103" s="28">
        <v>25.12502</v>
      </c>
      <c r="J103" s="64"/>
      <c r="K103" s="64"/>
      <c r="L103" s="66">
        <v>96.61</v>
      </c>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64" t="s">
        <v>613</v>
      </c>
      <c r="AK103" s="64"/>
      <c r="AL103" s="64"/>
      <c r="AM103" s="64"/>
      <c r="AN103" s="64"/>
      <c r="AO103" s="64" t="s">
        <v>614</v>
      </c>
      <c r="AR103" s="64" t="s">
        <v>615</v>
      </c>
    </row>
    <row r="104" ht="75" customHeight="1" spans="1:44">
      <c r="A104" s="29">
        <v>67</v>
      </c>
      <c r="B104" s="30" t="s">
        <v>616</v>
      </c>
      <c r="C104" s="29" t="s">
        <v>285</v>
      </c>
      <c r="D104" s="22">
        <v>280</v>
      </c>
      <c r="E104" s="22">
        <v>280</v>
      </c>
      <c r="F104" s="22"/>
      <c r="G104" s="22">
        <v>280</v>
      </c>
      <c r="H104" s="22">
        <v>280</v>
      </c>
      <c r="I104" s="22"/>
      <c r="J104" s="64"/>
      <c r="K104" s="64"/>
      <c r="L104" s="66">
        <v>89.5</v>
      </c>
      <c r="M104" s="64"/>
      <c r="N104" s="64" t="s">
        <v>617</v>
      </c>
      <c r="O104" s="64"/>
      <c r="P104" s="64"/>
      <c r="Q104" s="64" t="s">
        <v>618</v>
      </c>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t="s">
        <v>619</v>
      </c>
      <c r="AP104" s="64"/>
      <c r="AQ104" s="64"/>
      <c r="AR104" s="64"/>
    </row>
    <row r="105" ht="22.5" customHeight="1" spans="1:44">
      <c r="A105" s="105">
        <v>68</v>
      </c>
      <c r="B105" s="106" t="s">
        <v>620</v>
      </c>
      <c r="C105" s="105" t="s">
        <v>285</v>
      </c>
      <c r="D105" s="101">
        <v>170</v>
      </c>
      <c r="E105" s="101"/>
      <c r="F105" s="101">
        <v>170</v>
      </c>
      <c r="G105" s="101"/>
      <c r="H105" s="101"/>
      <c r="I105" s="101"/>
      <c r="J105" s="64" t="s">
        <v>621</v>
      </c>
      <c r="K105" s="64"/>
      <c r="L105" s="66" t="s">
        <v>280</v>
      </c>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c r="AM105" s="64"/>
      <c r="AN105" s="64"/>
      <c r="AO105" s="64"/>
      <c r="AP105" s="64"/>
      <c r="AQ105" s="64"/>
      <c r="AR105" s="64"/>
    </row>
    <row r="106" ht="22.5" customHeight="1" spans="1:44">
      <c r="A106" s="35">
        <v>69</v>
      </c>
      <c r="B106" s="36" t="s">
        <v>622</v>
      </c>
      <c r="C106" s="35" t="s">
        <v>285</v>
      </c>
      <c r="D106" s="37">
        <v>590</v>
      </c>
      <c r="E106" s="37">
        <v>590</v>
      </c>
      <c r="F106" s="37"/>
      <c r="G106" s="37"/>
      <c r="H106" s="37"/>
      <c r="I106" s="37"/>
      <c r="J106" s="64"/>
      <c r="K106" s="64"/>
      <c r="L106" s="66"/>
      <c r="M106" s="64"/>
      <c r="N106" s="64"/>
      <c r="O106" s="64"/>
      <c r="P106" s="64" t="s">
        <v>623</v>
      </c>
      <c r="Q106" s="64" t="s">
        <v>624</v>
      </c>
      <c r="R106" s="64"/>
      <c r="S106" s="64"/>
      <c r="T106" s="64"/>
      <c r="U106" s="64"/>
      <c r="V106" s="64"/>
      <c r="W106" s="64"/>
      <c r="X106" s="64" t="s">
        <v>625</v>
      </c>
      <c r="Y106" s="64"/>
      <c r="Z106" s="64"/>
      <c r="AA106" s="64"/>
      <c r="AB106" s="64"/>
      <c r="AC106" s="64"/>
      <c r="AD106" s="64"/>
      <c r="AE106" s="64"/>
      <c r="AF106" s="64"/>
      <c r="AG106" s="64"/>
      <c r="AH106" s="64"/>
      <c r="AI106" s="64"/>
      <c r="AJ106" s="64" t="s">
        <v>626</v>
      </c>
      <c r="AK106" s="64"/>
      <c r="AL106" s="64"/>
      <c r="AM106" s="64"/>
      <c r="AN106" s="64" t="s">
        <v>627</v>
      </c>
      <c r="AO106" s="64" t="s">
        <v>628</v>
      </c>
      <c r="AP106" s="64"/>
      <c r="AQ106" s="64"/>
      <c r="AR106" s="64" t="s">
        <v>629</v>
      </c>
    </row>
    <row r="107" ht="22.5" customHeight="1" spans="1:44">
      <c r="A107" s="107">
        <v>69.1</v>
      </c>
      <c r="B107" s="108" t="s">
        <v>630</v>
      </c>
      <c r="C107" s="109" t="s">
        <v>285</v>
      </c>
      <c r="D107" s="19">
        <v>150</v>
      </c>
      <c r="E107" s="19">
        <v>150</v>
      </c>
      <c r="F107" s="19"/>
      <c r="G107" s="19">
        <v>149.628576</v>
      </c>
      <c r="H107" s="19">
        <v>149.628576</v>
      </c>
      <c r="I107" s="19"/>
      <c r="J107" s="64"/>
      <c r="K107" s="64"/>
      <c r="L107" s="66">
        <v>92.96</v>
      </c>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64"/>
      <c r="AK107" s="64"/>
      <c r="AL107" s="64"/>
      <c r="AM107" s="64"/>
      <c r="AN107" s="64"/>
      <c r="AO107" s="64"/>
      <c r="AP107" s="64"/>
      <c r="AQ107" s="64"/>
      <c r="AR107" s="64"/>
    </row>
    <row r="108" ht="22.5" customHeight="1" spans="1:44">
      <c r="A108" s="107">
        <v>69.2</v>
      </c>
      <c r="B108" s="108" t="s">
        <v>631</v>
      </c>
      <c r="C108" s="109" t="s">
        <v>285</v>
      </c>
      <c r="D108" s="19">
        <v>100</v>
      </c>
      <c r="E108" s="19">
        <v>100</v>
      </c>
      <c r="F108" s="19"/>
      <c r="G108" s="19">
        <v>99.99</v>
      </c>
      <c r="H108" s="19">
        <v>99.99</v>
      </c>
      <c r="I108" s="19"/>
      <c r="J108" s="64"/>
      <c r="K108" s="64" t="s">
        <v>632</v>
      </c>
      <c r="L108" s="66">
        <v>90</v>
      </c>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c r="AM108" s="64"/>
      <c r="AN108" s="64"/>
      <c r="AO108" s="64"/>
      <c r="AP108" s="64"/>
      <c r="AQ108" s="64"/>
      <c r="AR108" s="64"/>
    </row>
    <row r="109" ht="22.5" customHeight="1" spans="1:44">
      <c r="A109" s="107">
        <v>69.3</v>
      </c>
      <c r="B109" s="108" t="s">
        <v>633</v>
      </c>
      <c r="C109" s="109" t="s">
        <v>285</v>
      </c>
      <c r="D109" s="19">
        <v>100</v>
      </c>
      <c r="E109" s="19">
        <v>100</v>
      </c>
      <c r="F109" s="19"/>
      <c r="G109" s="19">
        <v>100</v>
      </c>
      <c r="H109" s="19">
        <v>100</v>
      </c>
      <c r="I109" s="19"/>
      <c r="J109" s="64"/>
      <c r="K109" s="64" t="s">
        <v>634</v>
      </c>
      <c r="L109" s="66">
        <v>88.22</v>
      </c>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c r="AM109" s="64"/>
      <c r="AN109" s="64"/>
      <c r="AO109" s="64"/>
      <c r="AP109" s="64"/>
      <c r="AQ109" s="64"/>
      <c r="AR109" s="64"/>
    </row>
    <row r="110" ht="22.5" customHeight="1" spans="1:44">
      <c r="A110" s="107">
        <v>69.4</v>
      </c>
      <c r="B110" s="108" t="s">
        <v>635</v>
      </c>
      <c r="C110" s="109" t="s">
        <v>285</v>
      </c>
      <c r="D110" s="19">
        <v>60</v>
      </c>
      <c r="E110" s="19">
        <v>60</v>
      </c>
      <c r="F110" s="19"/>
      <c r="G110" s="19"/>
      <c r="H110" s="19"/>
      <c r="I110" s="19"/>
      <c r="J110" s="64"/>
      <c r="K110" s="64"/>
      <c r="L110" s="66">
        <v>92</v>
      </c>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64"/>
      <c r="AK110" s="64"/>
      <c r="AL110" s="64"/>
      <c r="AM110" s="64"/>
      <c r="AN110" s="64"/>
      <c r="AO110" s="64"/>
      <c r="AP110" s="64"/>
      <c r="AQ110" s="64"/>
      <c r="AR110" s="64"/>
    </row>
    <row r="111" ht="22.5" customHeight="1" spans="1:44">
      <c r="A111" s="26">
        <v>69.1</v>
      </c>
      <c r="B111" s="27" t="s">
        <v>636</v>
      </c>
      <c r="C111" s="26" t="s">
        <v>285</v>
      </c>
      <c r="D111" s="28">
        <v>60</v>
      </c>
      <c r="E111" s="28">
        <v>60</v>
      </c>
      <c r="F111" s="28"/>
      <c r="G111" s="28">
        <v>59.951074</v>
      </c>
      <c r="H111" s="28">
        <v>59.951074</v>
      </c>
      <c r="I111" s="28"/>
      <c r="J111" s="64"/>
      <c r="K111" s="64"/>
      <c r="L111" s="66">
        <v>89.99</v>
      </c>
      <c r="M111" s="64"/>
      <c r="N111" s="64"/>
      <c r="O111" s="64"/>
      <c r="P111" s="64"/>
      <c r="Q111" s="64"/>
      <c r="R111" s="64"/>
      <c r="S111" s="64"/>
      <c r="T111" s="64"/>
      <c r="U111" s="64"/>
      <c r="V111" s="64"/>
      <c r="W111" s="64"/>
      <c r="X111" s="64"/>
      <c r="Y111" s="64"/>
      <c r="Z111" s="64"/>
      <c r="AA111" s="64"/>
      <c r="AB111" s="64"/>
      <c r="AC111" s="64"/>
      <c r="AD111" s="64"/>
      <c r="AE111" s="64"/>
      <c r="AF111" s="64"/>
      <c r="AG111" s="64"/>
      <c r="AH111" s="64"/>
      <c r="AI111" s="64"/>
      <c r="AJ111" s="64"/>
      <c r="AK111" s="64"/>
      <c r="AL111" s="64"/>
      <c r="AM111" s="64"/>
      <c r="AN111" s="64"/>
      <c r="AO111" s="64"/>
      <c r="AP111" s="64"/>
      <c r="AQ111" s="64"/>
      <c r="AR111" s="64"/>
    </row>
    <row r="112" ht="22.5" customHeight="1" spans="1:44">
      <c r="A112" s="26">
        <v>69.2</v>
      </c>
      <c r="B112" s="27" t="s">
        <v>637</v>
      </c>
      <c r="C112" s="26" t="s">
        <v>285</v>
      </c>
      <c r="D112" s="28">
        <v>60</v>
      </c>
      <c r="E112" s="28">
        <v>60</v>
      </c>
      <c r="F112" s="28"/>
      <c r="G112" s="28">
        <v>60</v>
      </c>
      <c r="H112" s="28">
        <v>60</v>
      </c>
      <c r="I112" s="28"/>
      <c r="J112" s="64"/>
      <c r="K112" s="64"/>
      <c r="L112" s="66">
        <v>98</v>
      </c>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64"/>
      <c r="AK112" s="64"/>
      <c r="AL112" s="64"/>
      <c r="AM112" s="64"/>
      <c r="AN112" s="64"/>
      <c r="AO112" s="64"/>
      <c r="AP112" s="64"/>
      <c r="AQ112" s="64"/>
      <c r="AR112" s="64"/>
    </row>
    <row r="113" ht="22.5" customHeight="1" spans="1:44">
      <c r="A113" s="32" t="s">
        <v>638</v>
      </c>
      <c r="B113" s="33" t="s">
        <v>639</v>
      </c>
      <c r="C113" s="34" t="s">
        <v>285</v>
      </c>
      <c r="D113" s="18">
        <v>60</v>
      </c>
      <c r="E113" s="18">
        <v>60</v>
      </c>
      <c r="F113" s="18"/>
      <c r="G113" s="18">
        <v>60</v>
      </c>
      <c r="H113" s="18">
        <v>60</v>
      </c>
      <c r="I113" s="18"/>
      <c r="J113" s="64"/>
      <c r="K113" s="64"/>
      <c r="L113" s="66">
        <v>94</v>
      </c>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64"/>
      <c r="AK113" s="64"/>
      <c r="AL113" s="64"/>
      <c r="AM113" s="64"/>
      <c r="AN113" s="64"/>
      <c r="AO113" s="64"/>
      <c r="AP113" s="64"/>
      <c r="AQ113" s="64"/>
      <c r="AR113" s="64"/>
    </row>
    <row r="114" ht="22.5" customHeight="1" spans="1:44">
      <c r="A114" s="29">
        <v>70</v>
      </c>
      <c r="B114" s="30" t="s">
        <v>640</v>
      </c>
      <c r="C114" s="29" t="s">
        <v>278</v>
      </c>
      <c r="D114" s="22">
        <v>460</v>
      </c>
      <c r="E114" s="22"/>
      <c r="F114" s="22">
        <v>460</v>
      </c>
      <c r="G114" s="22">
        <v>0</v>
      </c>
      <c r="H114" s="22"/>
      <c r="I114" s="22">
        <v>0</v>
      </c>
      <c r="J114" s="64" t="s">
        <v>641</v>
      </c>
      <c r="K114" s="64"/>
      <c r="L114" s="66" t="s">
        <v>280</v>
      </c>
      <c r="M114" s="64"/>
      <c r="N114" s="64"/>
      <c r="O114" s="64"/>
      <c r="P114" s="64"/>
      <c r="Q114" s="64"/>
      <c r="R114" s="64"/>
      <c r="S114" s="64"/>
      <c r="T114" s="64"/>
      <c r="U114" s="64"/>
      <c r="V114" s="64"/>
      <c r="W114" s="64"/>
      <c r="X114" s="64"/>
      <c r="Y114" s="64"/>
      <c r="Z114" s="64"/>
      <c r="AA114" s="64"/>
      <c r="AB114" s="64"/>
      <c r="AC114" s="64"/>
      <c r="AD114" s="64"/>
      <c r="AE114" s="64"/>
      <c r="AF114" s="64"/>
      <c r="AG114" s="64"/>
      <c r="AH114" s="64"/>
      <c r="AI114" s="64"/>
      <c r="AJ114" s="64"/>
      <c r="AK114" s="64"/>
      <c r="AL114" s="64"/>
      <c r="AM114" s="64"/>
      <c r="AN114" s="64"/>
      <c r="AO114" s="64"/>
      <c r="AP114" s="64"/>
      <c r="AQ114" s="64"/>
      <c r="AR114" s="64"/>
    </row>
    <row r="115" ht="22.5" customHeight="1" spans="1:44">
      <c r="A115" s="29">
        <v>71</v>
      </c>
      <c r="B115" s="30" t="s">
        <v>642</v>
      </c>
      <c r="C115" s="29" t="s">
        <v>278</v>
      </c>
      <c r="D115" s="22">
        <v>485</v>
      </c>
      <c r="E115" s="22"/>
      <c r="F115" s="22">
        <v>485</v>
      </c>
      <c r="G115" s="22">
        <v>0</v>
      </c>
      <c r="H115" s="22"/>
      <c r="I115" s="22">
        <v>0</v>
      </c>
      <c r="J115" s="64" t="s">
        <v>641</v>
      </c>
      <c r="K115" s="64"/>
      <c r="L115" s="66" t="s">
        <v>280</v>
      </c>
      <c r="M115" s="64"/>
      <c r="N115" s="64"/>
      <c r="O115" s="64"/>
      <c r="P115" s="64"/>
      <c r="Q115" s="64"/>
      <c r="R115" s="64"/>
      <c r="S115" s="64"/>
      <c r="T115" s="64"/>
      <c r="U115" s="64"/>
      <c r="V115" s="64"/>
      <c r="W115" s="64"/>
      <c r="X115" s="64"/>
      <c r="Y115" s="64"/>
      <c r="Z115" s="64"/>
      <c r="AA115" s="64"/>
      <c r="AB115" s="64"/>
      <c r="AC115" s="64"/>
      <c r="AD115" s="64"/>
      <c r="AE115" s="64"/>
      <c r="AF115" s="64"/>
      <c r="AG115" s="64"/>
      <c r="AH115" s="64"/>
      <c r="AI115" s="64"/>
      <c r="AJ115" s="64"/>
      <c r="AK115" s="64"/>
      <c r="AL115" s="64"/>
      <c r="AM115" s="64"/>
      <c r="AN115" s="64"/>
      <c r="AO115" s="64"/>
      <c r="AP115" s="64"/>
      <c r="AQ115" s="64"/>
      <c r="AR115" s="64"/>
    </row>
    <row r="116" ht="48" customHeight="1" spans="1:44">
      <c r="A116" s="35">
        <v>72</v>
      </c>
      <c r="B116" s="36" t="s">
        <v>643</v>
      </c>
      <c r="C116" s="35" t="s">
        <v>285</v>
      </c>
      <c r="D116" s="37">
        <v>480</v>
      </c>
      <c r="E116" s="37">
        <v>480</v>
      </c>
      <c r="F116" s="37"/>
      <c r="G116" s="37"/>
      <c r="H116" s="37"/>
      <c r="I116" s="37"/>
      <c r="J116" s="64"/>
      <c r="K116" s="64"/>
      <c r="L116" s="66"/>
      <c r="M116" s="64" t="s">
        <v>644</v>
      </c>
      <c r="N116" s="64"/>
      <c r="O116" s="64"/>
      <c r="P116" s="64" t="s">
        <v>645</v>
      </c>
      <c r="Q116" s="64" t="s">
        <v>646</v>
      </c>
      <c r="R116" s="64"/>
      <c r="S116" s="64"/>
      <c r="T116" s="64"/>
      <c r="U116" s="64"/>
      <c r="V116" s="64"/>
      <c r="W116" s="64"/>
      <c r="X116" s="64"/>
      <c r="Y116" s="64"/>
      <c r="Z116" s="64"/>
      <c r="AA116" s="64"/>
      <c r="AB116" s="64"/>
      <c r="AC116" s="64"/>
      <c r="AD116" s="64"/>
      <c r="AE116" s="64"/>
      <c r="AF116" s="64"/>
      <c r="AG116" s="64"/>
      <c r="AH116" s="64"/>
      <c r="AI116" s="64"/>
      <c r="AJ116" s="64" t="s">
        <v>647</v>
      </c>
      <c r="AK116" s="64"/>
      <c r="AL116" s="64"/>
      <c r="AM116" s="64"/>
      <c r="AN116" s="64" t="s">
        <v>648</v>
      </c>
      <c r="AO116" s="75" t="s">
        <v>649</v>
      </c>
      <c r="AP116" s="64" t="s">
        <v>650</v>
      </c>
      <c r="AQ116" s="64"/>
      <c r="AR116" s="64" t="s">
        <v>651</v>
      </c>
    </row>
    <row r="117" ht="22.5" customHeight="1" spans="1:44">
      <c r="A117" s="29">
        <v>72.1</v>
      </c>
      <c r="B117" s="30" t="s">
        <v>652</v>
      </c>
      <c r="C117" s="29" t="s">
        <v>285</v>
      </c>
      <c r="D117" s="22">
        <v>80</v>
      </c>
      <c r="E117" s="22">
        <v>80</v>
      </c>
      <c r="F117" s="22"/>
      <c r="G117" s="22">
        <v>80</v>
      </c>
      <c r="H117" s="22">
        <v>80</v>
      </c>
      <c r="I117" s="22"/>
      <c r="J117" s="64"/>
      <c r="K117" s="64"/>
      <c r="L117" s="66">
        <v>94</v>
      </c>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64"/>
      <c r="AK117" s="64"/>
      <c r="AL117" s="64"/>
      <c r="AM117" s="64"/>
      <c r="AN117" s="64"/>
      <c r="AO117" s="64"/>
      <c r="AP117" s="64"/>
      <c r="AQ117" s="64"/>
      <c r="AR117" s="64"/>
    </row>
    <row r="118" ht="22.5" customHeight="1" spans="1:44">
      <c r="A118" s="83" t="s">
        <v>653</v>
      </c>
      <c r="B118" s="106" t="s">
        <v>654</v>
      </c>
      <c r="C118" s="105" t="s">
        <v>285</v>
      </c>
      <c r="D118" s="101">
        <v>45</v>
      </c>
      <c r="E118" s="101">
        <v>45</v>
      </c>
      <c r="F118" s="101"/>
      <c r="G118" s="101">
        <v>45</v>
      </c>
      <c r="H118" s="101">
        <v>45</v>
      </c>
      <c r="I118" s="101"/>
      <c r="J118" s="64"/>
      <c r="K118" s="64"/>
      <c r="L118" s="66">
        <v>92</v>
      </c>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64"/>
      <c r="AK118" s="64"/>
      <c r="AL118" s="64"/>
      <c r="AM118" s="64"/>
      <c r="AN118" s="64"/>
      <c r="AO118" s="64"/>
      <c r="AP118" s="64"/>
      <c r="AQ118" s="64"/>
      <c r="AR118" s="64"/>
    </row>
    <row r="119" ht="22.5" customHeight="1" spans="1:44">
      <c r="A119" s="83" t="s">
        <v>655</v>
      </c>
      <c r="B119" s="106" t="s">
        <v>656</v>
      </c>
      <c r="C119" s="105" t="s">
        <v>285</v>
      </c>
      <c r="D119" s="101">
        <v>15</v>
      </c>
      <c r="E119" s="101">
        <v>15</v>
      </c>
      <c r="F119" s="101"/>
      <c r="G119" s="101">
        <v>15</v>
      </c>
      <c r="H119" s="101">
        <v>15</v>
      </c>
      <c r="I119" s="101"/>
      <c r="J119" s="64"/>
      <c r="K119" s="64"/>
      <c r="L119" s="66"/>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64"/>
      <c r="AK119" s="64"/>
      <c r="AL119" s="64"/>
      <c r="AM119" s="64"/>
      <c r="AN119" s="64"/>
      <c r="AO119" s="64"/>
      <c r="AP119" s="64"/>
      <c r="AQ119" s="64"/>
      <c r="AR119" s="64"/>
    </row>
    <row r="120" ht="22.5" customHeight="1" spans="1:44">
      <c r="A120" s="83" t="s">
        <v>657</v>
      </c>
      <c r="B120" s="106" t="s">
        <v>658</v>
      </c>
      <c r="C120" s="105" t="s">
        <v>285</v>
      </c>
      <c r="D120" s="101">
        <v>50</v>
      </c>
      <c r="E120" s="101">
        <v>50</v>
      </c>
      <c r="F120" s="101"/>
      <c r="G120" s="110">
        <v>49.679885</v>
      </c>
      <c r="H120" s="110">
        <v>49.679885</v>
      </c>
      <c r="I120" s="101"/>
      <c r="J120" s="64"/>
      <c r="K120" s="64"/>
      <c r="L120" s="66"/>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c r="AM120" s="64"/>
      <c r="AN120" s="64"/>
      <c r="AO120" s="64"/>
      <c r="AP120" s="64"/>
      <c r="AQ120" s="64"/>
      <c r="AR120" s="64"/>
    </row>
    <row r="121" ht="22.5" customHeight="1" spans="1:44">
      <c r="A121" s="83" t="s">
        <v>659</v>
      </c>
      <c r="B121" s="106" t="s">
        <v>660</v>
      </c>
      <c r="C121" s="105" t="s">
        <v>285</v>
      </c>
      <c r="D121" s="101">
        <v>50</v>
      </c>
      <c r="E121" s="101">
        <v>50</v>
      </c>
      <c r="F121" s="101"/>
      <c r="G121" s="101">
        <v>50</v>
      </c>
      <c r="H121" s="101">
        <v>50</v>
      </c>
      <c r="I121" s="101"/>
      <c r="J121" s="64"/>
      <c r="K121" s="64"/>
      <c r="L121" s="66">
        <v>91</v>
      </c>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c r="AM121" s="64"/>
      <c r="AN121" s="64"/>
      <c r="AO121" s="64"/>
      <c r="AP121" s="64"/>
      <c r="AQ121" s="64"/>
      <c r="AR121" s="64"/>
    </row>
    <row r="122" ht="22.5" customHeight="1" spans="1:44">
      <c r="A122" s="111">
        <v>72.2</v>
      </c>
      <c r="B122" s="33" t="s">
        <v>661</v>
      </c>
      <c r="C122" s="111" t="s">
        <v>285</v>
      </c>
      <c r="D122" s="18">
        <v>40</v>
      </c>
      <c r="E122" s="18">
        <v>40</v>
      </c>
      <c r="F122" s="18"/>
      <c r="G122" s="18">
        <v>40</v>
      </c>
      <c r="H122" s="18">
        <v>40</v>
      </c>
      <c r="I122" s="18"/>
      <c r="J122" s="64"/>
      <c r="K122" s="64"/>
      <c r="L122" s="66">
        <v>89</v>
      </c>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c r="AM122" s="64"/>
      <c r="AN122" s="64"/>
      <c r="AO122" s="64"/>
      <c r="AP122" s="64"/>
      <c r="AQ122" s="64"/>
      <c r="AR122" s="64"/>
    </row>
    <row r="123" ht="22.5" customHeight="1" spans="1:44">
      <c r="A123" s="111">
        <v>72.3</v>
      </c>
      <c r="B123" s="33" t="s">
        <v>662</v>
      </c>
      <c r="C123" s="111" t="s">
        <v>285</v>
      </c>
      <c r="D123" s="18">
        <v>20</v>
      </c>
      <c r="E123" s="18">
        <v>20</v>
      </c>
      <c r="F123" s="18"/>
      <c r="G123" s="18">
        <v>20</v>
      </c>
      <c r="H123" s="18">
        <v>20</v>
      </c>
      <c r="I123" s="18"/>
      <c r="J123" s="64"/>
      <c r="K123" s="64"/>
      <c r="L123" s="66">
        <v>81</v>
      </c>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64"/>
      <c r="AK123" s="64"/>
      <c r="AL123" s="64"/>
      <c r="AM123" s="64"/>
      <c r="AN123" s="64"/>
      <c r="AO123" s="64"/>
      <c r="AP123" s="64"/>
      <c r="AQ123" s="64"/>
      <c r="AR123" s="64"/>
    </row>
    <row r="124" ht="22.5" customHeight="1" spans="1:44">
      <c r="A124" s="111">
        <v>72.4</v>
      </c>
      <c r="B124" s="33" t="s">
        <v>663</v>
      </c>
      <c r="C124" s="111" t="s">
        <v>285</v>
      </c>
      <c r="D124" s="18">
        <v>30</v>
      </c>
      <c r="E124" s="18">
        <v>30</v>
      </c>
      <c r="F124" s="18"/>
      <c r="G124" s="18">
        <v>29.83</v>
      </c>
      <c r="H124" s="18">
        <v>29.83</v>
      </c>
      <c r="I124" s="18"/>
      <c r="J124" s="64"/>
      <c r="K124" s="64"/>
      <c r="L124" s="66">
        <v>83.94</v>
      </c>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c r="AM124" s="64"/>
      <c r="AN124" s="64"/>
      <c r="AO124" s="64"/>
      <c r="AP124" s="64"/>
      <c r="AQ124" s="64"/>
      <c r="AR124" s="64"/>
    </row>
    <row r="125" ht="22.5" customHeight="1" spans="1:44">
      <c r="A125" s="32" t="s">
        <v>664</v>
      </c>
      <c r="B125" s="33" t="s">
        <v>665</v>
      </c>
      <c r="C125" s="34" t="s">
        <v>285</v>
      </c>
      <c r="D125" s="18">
        <v>50</v>
      </c>
      <c r="E125" s="18">
        <v>50</v>
      </c>
      <c r="F125" s="18"/>
      <c r="G125" s="18">
        <v>50</v>
      </c>
      <c r="H125" s="18">
        <v>50</v>
      </c>
      <c r="I125" s="18"/>
      <c r="J125" s="64"/>
      <c r="K125" s="64"/>
      <c r="L125" s="66">
        <v>81</v>
      </c>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64"/>
      <c r="AK125" s="64"/>
      <c r="AL125" s="64"/>
      <c r="AM125" s="64"/>
      <c r="AN125" s="64"/>
      <c r="AO125" s="64"/>
      <c r="AP125" s="64"/>
      <c r="AQ125" s="64"/>
      <c r="AR125" s="64"/>
    </row>
    <row r="126" ht="22.5" customHeight="1" spans="1:44">
      <c r="A126" s="109">
        <v>72.1</v>
      </c>
      <c r="B126" s="108" t="s">
        <v>666</v>
      </c>
      <c r="C126" s="107" t="s">
        <v>285</v>
      </c>
      <c r="D126" s="19">
        <v>15</v>
      </c>
      <c r="E126" s="19">
        <v>15</v>
      </c>
      <c r="F126" s="19"/>
      <c r="G126" s="112">
        <v>14.78</v>
      </c>
      <c r="H126" s="112">
        <v>14.78</v>
      </c>
      <c r="I126" s="19"/>
      <c r="J126" s="64"/>
      <c r="K126" s="64"/>
      <c r="L126" s="66">
        <v>89.85</v>
      </c>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64"/>
      <c r="AK126" s="64"/>
      <c r="AL126" s="64"/>
      <c r="AM126" s="64"/>
      <c r="AN126" s="64"/>
      <c r="AO126" s="64"/>
      <c r="AP126" s="64"/>
      <c r="AQ126" s="64"/>
      <c r="AR126" s="64"/>
    </row>
    <row r="127" ht="22.5" customHeight="1" spans="1:44">
      <c r="A127" s="109">
        <v>72.2</v>
      </c>
      <c r="B127" s="108" t="s">
        <v>667</v>
      </c>
      <c r="C127" s="107" t="s">
        <v>285</v>
      </c>
      <c r="D127" s="19">
        <v>30</v>
      </c>
      <c r="E127" s="19">
        <v>30</v>
      </c>
      <c r="F127" s="19"/>
      <c r="G127" s="112">
        <v>30</v>
      </c>
      <c r="H127" s="112">
        <v>30</v>
      </c>
      <c r="I127" s="19"/>
      <c r="J127" s="64"/>
      <c r="K127" s="64"/>
      <c r="L127" s="66">
        <v>89</v>
      </c>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64"/>
      <c r="AK127" s="64"/>
      <c r="AL127" s="64"/>
      <c r="AM127" s="64"/>
      <c r="AN127" s="64"/>
      <c r="AO127" s="64"/>
      <c r="AP127" s="64"/>
      <c r="AQ127" s="64"/>
      <c r="AR127" s="64"/>
    </row>
    <row r="128" ht="22.5" customHeight="1" spans="1:44">
      <c r="A128" s="26">
        <v>72.1</v>
      </c>
      <c r="B128" s="27" t="s">
        <v>668</v>
      </c>
      <c r="C128" s="26" t="s">
        <v>285</v>
      </c>
      <c r="D128" s="28">
        <v>25</v>
      </c>
      <c r="E128" s="28">
        <v>25</v>
      </c>
      <c r="F128" s="28"/>
      <c r="G128" s="28">
        <v>25</v>
      </c>
      <c r="H128" s="28">
        <v>25</v>
      </c>
      <c r="I128" s="28"/>
      <c r="J128" s="64"/>
      <c r="K128" s="64"/>
      <c r="L128" s="66">
        <v>89</v>
      </c>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c r="AJ128" s="64"/>
      <c r="AK128" s="64"/>
      <c r="AL128" s="64"/>
      <c r="AM128" s="64"/>
      <c r="AN128" s="64"/>
      <c r="AO128" s="64"/>
      <c r="AP128" s="64"/>
      <c r="AQ128" s="64"/>
      <c r="AR128" s="64"/>
    </row>
    <row r="129" ht="22.5" customHeight="1" spans="1:44">
      <c r="A129" s="26">
        <v>72.2</v>
      </c>
      <c r="B129" s="27" t="s">
        <v>669</v>
      </c>
      <c r="C129" s="26" t="s">
        <v>285</v>
      </c>
      <c r="D129" s="28">
        <v>10</v>
      </c>
      <c r="E129" s="28">
        <v>10</v>
      </c>
      <c r="F129" s="28"/>
      <c r="G129" s="28">
        <v>10</v>
      </c>
      <c r="H129" s="28">
        <v>10</v>
      </c>
      <c r="I129" s="28"/>
      <c r="J129" s="64"/>
      <c r="K129" s="64"/>
      <c r="L129" s="66">
        <v>100</v>
      </c>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64"/>
      <c r="AK129" s="64"/>
      <c r="AL129" s="64"/>
      <c r="AM129" s="64"/>
      <c r="AN129" s="64"/>
      <c r="AO129" s="64"/>
      <c r="AP129" s="64"/>
      <c r="AQ129" s="64"/>
      <c r="AR129" s="64"/>
    </row>
    <row r="130" ht="22.5" customHeight="1" spans="1:44">
      <c r="A130" s="26">
        <v>72.3</v>
      </c>
      <c r="B130" s="27" t="s">
        <v>670</v>
      </c>
      <c r="C130" s="26" t="s">
        <v>285</v>
      </c>
      <c r="D130" s="28">
        <v>20</v>
      </c>
      <c r="E130" s="28">
        <v>20</v>
      </c>
      <c r="F130" s="28"/>
      <c r="G130" s="28">
        <v>20</v>
      </c>
      <c r="H130" s="28">
        <v>20</v>
      </c>
      <c r="I130" s="28"/>
      <c r="J130" s="64"/>
      <c r="K130" s="64"/>
      <c r="L130" s="66">
        <v>94.95</v>
      </c>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64"/>
      <c r="AK130" s="64"/>
      <c r="AL130" s="64"/>
      <c r="AM130" s="64"/>
      <c r="AN130" s="64"/>
      <c r="AO130" s="64"/>
      <c r="AP130" s="64"/>
      <c r="AQ130" s="64"/>
      <c r="AR130" s="64"/>
    </row>
    <row r="131" s="3" customFormat="1" ht="22.5" customHeight="1" spans="1:44">
      <c r="A131" s="44">
        <v>73</v>
      </c>
      <c r="B131" s="45" t="s">
        <v>671</v>
      </c>
      <c r="C131" s="44" t="s">
        <v>285</v>
      </c>
      <c r="D131" s="37">
        <v>400</v>
      </c>
      <c r="E131" s="37">
        <v>400</v>
      </c>
      <c r="F131" s="37"/>
      <c r="G131" s="37"/>
      <c r="H131" s="37"/>
      <c r="I131" s="37"/>
      <c r="J131" s="67"/>
      <c r="K131" s="67"/>
      <c r="L131" s="46"/>
      <c r="M131" s="67"/>
      <c r="N131" s="67"/>
      <c r="O131" s="67"/>
      <c r="P131" s="67" t="s">
        <v>672</v>
      </c>
      <c r="Q131" s="67" t="s">
        <v>673</v>
      </c>
      <c r="R131" s="67"/>
      <c r="S131" s="67"/>
      <c r="T131" s="67"/>
      <c r="U131" s="67"/>
      <c r="V131" s="67"/>
      <c r="W131" s="67"/>
      <c r="X131" s="67"/>
      <c r="Y131" s="67"/>
      <c r="Z131" s="67"/>
      <c r="AA131" s="67"/>
      <c r="AB131" s="67"/>
      <c r="AC131" s="67" t="s">
        <v>674</v>
      </c>
      <c r="AD131" s="67"/>
      <c r="AE131" s="67"/>
      <c r="AF131" s="67"/>
      <c r="AG131" s="67"/>
      <c r="AH131" s="67"/>
      <c r="AI131" s="67"/>
      <c r="AJ131" s="67" t="s">
        <v>675</v>
      </c>
      <c r="AK131" s="67"/>
      <c r="AL131" s="67"/>
      <c r="AM131" s="67"/>
      <c r="AN131" s="67"/>
      <c r="AO131" s="67" t="s">
        <v>676</v>
      </c>
      <c r="AP131" s="67"/>
      <c r="AQ131" s="67"/>
      <c r="AR131" s="67"/>
    </row>
    <row r="132" s="3" customFormat="1" ht="22.5" customHeight="1" spans="1:44">
      <c r="A132" s="102" t="s">
        <v>677</v>
      </c>
      <c r="B132" s="103" t="s">
        <v>678</v>
      </c>
      <c r="C132" s="50" t="s">
        <v>285</v>
      </c>
      <c r="D132" s="18">
        <v>150</v>
      </c>
      <c r="E132" s="18">
        <v>150</v>
      </c>
      <c r="F132" s="18"/>
      <c r="G132" s="18">
        <v>150</v>
      </c>
      <c r="H132" s="18">
        <v>150</v>
      </c>
      <c r="I132" s="18"/>
      <c r="J132" s="67"/>
      <c r="K132" s="67"/>
      <c r="L132" s="46">
        <v>90</v>
      </c>
      <c r="M132" s="67"/>
      <c r="N132" s="67"/>
      <c r="O132" s="67"/>
      <c r="P132" s="67"/>
      <c r="Q132" s="67"/>
      <c r="R132" s="67"/>
      <c r="S132" s="67"/>
      <c r="T132" s="67"/>
      <c r="U132" s="67"/>
      <c r="V132" s="67"/>
      <c r="W132" s="67"/>
      <c r="X132" s="67"/>
      <c r="Y132" s="67"/>
      <c r="Z132" s="67"/>
      <c r="AA132" s="67"/>
      <c r="AB132" s="67"/>
      <c r="AC132" s="67"/>
      <c r="AD132" s="67"/>
      <c r="AE132" s="67"/>
      <c r="AF132" s="67"/>
      <c r="AG132" s="67"/>
      <c r="AH132" s="67"/>
      <c r="AI132" s="67"/>
      <c r="AJ132" s="67"/>
      <c r="AK132" s="67"/>
      <c r="AL132" s="67"/>
      <c r="AM132" s="67"/>
      <c r="AN132" s="67"/>
      <c r="AO132" s="67"/>
      <c r="AP132" s="67"/>
      <c r="AQ132" s="67"/>
      <c r="AR132" s="67"/>
    </row>
    <row r="133" s="3" customFormat="1" ht="22.5" customHeight="1" spans="1:44">
      <c r="A133" s="102" t="s">
        <v>679</v>
      </c>
      <c r="B133" s="103" t="s">
        <v>678</v>
      </c>
      <c r="C133" s="50" t="s">
        <v>285</v>
      </c>
      <c r="D133" s="18">
        <v>20</v>
      </c>
      <c r="E133" s="18">
        <v>20</v>
      </c>
      <c r="F133" s="18"/>
      <c r="G133" s="18">
        <v>20</v>
      </c>
      <c r="H133" s="18">
        <v>20</v>
      </c>
      <c r="I133" s="18"/>
      <c r="J133" s="67"/>
      <c r="K133" s="67"/>
      <c r="L133" s="46">
        <v>85</v>
      </c>
      <c r="M133" s="67"/>
      <c r="N133" s="67"/>
      <c r="O133" s="67"/>
      <c r="P133" s="67"/>
      <c r="Q133" s="67"/>
      <c r="R133" s="67"/>
      <c r="S133" s="67"/>
      <c r="T133" s="67"/>
      <c r="U133" s="67"/>
      <c r="V133" s="67"/>
      <c r="W133" s="67"/>
      <c r="X133" s="67"/>
      <c r="Y133" s="67"/>
      <c r="Z133" s="67"/>
      <c r="AA133" s="67"/>
      <c r="AB133" s="67"/>
      <c r="AC133" s="67"/>
      <c r="AD133" s="67"/>
      <c r="AE133" s="67"/>
      <c r="AF133" s="67"/>
      <c r="AG133" s="67"/>
      <c r="AH133" s="67"/>
      <c r="AI133" s="67"/>
      <c r="AJ133" s="67"/>
      <c r="AK133" s="67"/>
      <c r="AL133" s="67"/>
      <c r="AM133" s="67"/>
      <c r="AN133" s="67"/>
      <c r="AO133" s="67"/>
      <c r="AP133" s="67"/>
      <c r="AQ133" s="67"/>
      <c r="AR133" s="67"/>
    </row>
    <row r="134" s="3" customFormat="1" ht="22.5" customHeight="1" spans="1:44">
      <c r="A134" s="102" t="s">
        <v>680</v>
      </c>
      <c r="B134" s="103" t="s">
        <v>681</v>
      </c>
      <c r="C134" s="50" t="s">
        <v>285</v>
      </c>
      <c r="D134" s="18">
        <v>150</v>
      </c>
      <c r="E134" s="18">
        <v>150</v>
      </c>
      <c r="F134" s="18"/>
      <c r="G134" s="18">
        <v>149.35</v>
      </c>
      <c r="H134" s="18">
        <v>149.35</v>
      </c>
      <c r="I134" s="18"/>
      <c r="J134" s="67"/>
      <c r="K134" s="67"/>
      <c r="L134" s="46">
        <v>99.96</v>
      </c>
      <c r="M134" s="67"/>
      <c r="N134" s="67"/>
      <c r="O134" s="67"/>
      <c r="P134" s="67"/>
      <c r="Q134" s="67"/>
      <c r="R134" s="67"/>
      <c r="S134" s="67"/>
      <c r="T134" s="67"/>
      <c r="U134" s="67"/>
      <c r="V134" s="67"/>
      <c r="W134" s="67"/>
      <c r="X134" s="67"/>
      <c r="Y134" s="67"/>
      <c r="Z134" s="67"/>
      <c r="AA134" s="67"/>
      <c r="AB134" s="67"/>
      <c r="AC134" s="67"/>
      <c r="AD134" s="67"/>
      <c r="AE134" s="67"/>
      <c r="AF134" s="67"/>
      <c r="AG134" s="67"/>
      <c r="AH134" s="67"/>
      <c r="AI134" s="67"/>
      <c r="AJ134" s="67"/>
      <c r="AK134" s="67"/>
      <c r="AL134" s="67"/>
      <c r="AM134" s="67"/>
      <c r="AN134" s="67"/>
      <c r="AO134" s="67"/>
      <c r="AP134" s="67"/>
      <c r="AQ134" s="67"/>
      <c r="AR134" s="67"/>
    </row>
    <row r="135" s="3" customFormat="1" ht="44.25" customHeight="1" spans="1:44">
      <c r="A135" s="102" t="s">
        <v>677</v>
      </c>
      <c r="B135" s="51" t="s">
        <v>678</v>
      </c>
      <c r="C135" s="50" t="s">
        <v>285</v>
      </c>
      <c r="D135" s="28">
        <v>80</v>
      </c>
      <c r="E135" s="28">
        <v>80</v>
      </c>
      <c r="F135" s="28"/>
      <c r="G135" s="28">
        <v>80</v>
      </c>
      <c r="H135" s="28">
        <v>80</v>
      </c>
      <c r="I135" s="28"/>
      <c r="J135" s="67"/>
      <c r="K135" s="67"/>
      <c r="L135" s="46">
        <v>91</v>
      </c>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row>
    <row r="136" s="3" customFormat="1" ht="35.25" customHeight="1" spans="1:44">
      <c r="A136" s="44">
        <v>74</v>
      </c>
      <c r="B136" s="45" t="s">
        <v>682</v>
      </c>
      <c r="C136" s="44" t="s">
        <v>278</v>
      </c>
      <c r="D136" s="31">
        <v>115</v>
      </c>
      <c r="E136" s="31">
        <v>115</v>
      </c>
      <c r="F136" s="31"/>
      <c r="G136" s="31"/>
      <c r="H136" s="31"/>
      <c r="I136" s="31"/>
      <c r="J136" s="67"/>
      <c r="K136" s="67"/>
      <c r="L136" s="46"/>
      <c r="M136" s="67"/>
      <c r="N136" s="67"/>
      <c r="O136" s="67"/>
      <c r="P136" s="67"/>
      <c r="Q136" s="67" t="s">
        <v>683</v>
      </c>
      <c r="R136" s="67"/>
      <c r="S136" s="67"/>
      <c r="T136" s="67"/>
      <c r="U136" s="67"/>
      <c r="V136" s="67"/>
      <c r="W136" s="67"/>
      <c r="X136" s="67"/>
      <c r="Y136" s="67"/>
      <c r="Z136" s="67"/>
      <c r="AA136" s="67" t="s">
        <v>684</v>
      </c>
      <c r="AB136" s="67"/>
      <c r="AC136" s="67"/>
      <c r="AD136" s="67"/>
      <c r="AE136" s="67" t="s">
        <v>685</v>
      </c>
      <c r="AF136" s="67"/>
      <c r="AG136" s="67"/>
      <c r="AH136" s="67"/>
      <c r="AI136" s="67"/>
      <c r="AJ136" s="67" t="s">
        <v>686</v>
      </c>
      <c r="AK136" s="67"/>
      <c r="AL136" s="67"/>
      <c r="AM136" s="67"/>
      <c r="AN136" s="67"/>
      <c r="AO136" s="67"/>
      <c r="AP136" s="67"/>
      <c r="AQ136" s="67"/>
      <c r="AR136" s="67"/>
    </row>
    <row r="137" s="3" customFormat="1" ht="53.25" customHeight="1" spans="1:44">
      <c r="A137" s="50">
        <v>74.1</v>
      </c>
      <c r="B137" s="51" t="s">
        <v>687</v>
      </c>
      <c r="C137" s="50" t="s">
        <v>278</v>
      </c>
      <c r="D137" s="52">
        <v>55</v>
      </c>
      <c r="E137" s="52">
        <v>55</v>
      </c>
      <c r="F137" s="52"/>
      <c r="G137" s="52">
        <v>55</v>
      </c>
      <c r="H137" s="52">
        <v>55</v>
      </c>
      <c r="I137" s="52"/>
      <c r="J137" s="67"/>
      <c r="K137" s="67"/>
      <c r="L137" s="46">
        <v>95</v>
      </c>
      <c r="M137" s="67"/>
      <c r="N137" s="67"/>
      <c r="O137" s="67"/>
      <c r="P137" s="67"/>
      <c r="Q137" s="67"/>
      <c r="R137" s="67"/>
      <c r="S137" s="67"/>
      <c r="T137" s="67"/>
      <c r="U137" s="67"/>
      <c r="V137" s="67"/>
      <c r="W137" s="67"/>
      <c r="X137" s="67"/>
      <c r="Y137" s="67"/>
      <c r="Z137" s="67"/>
      <c r="AA137" s="67"/>
      <c r="AB137" s="67"/>
      <c r="AC137" s="67"/>
      <c r="AD137" s="67"/>
      <c r="AE137" s="67"/>
      <c r="AF137" s="67"/>
      <c r="AG137" s="67"/>
      <c r="AH137" s="67"/>
      <c r="AI137" s="67"/>
      <c r="AJ137" s="67"/>
      <c r="AK137" s="67"/>
      <c r="AL137" s="67"/>
      <c r="AM137" s="67"/>
      <c r="AN137" s="67"/>
      <c r="AO137" s="67"/>
      <c r="AP137" s="67"/>
      <c r="AQ137" s="67"/>
      <c r="AR137" s="67"/>
    </row>
    <row r="138" s="3" customFormat="1" ht="60" customHeight="1" spans="1:44">
      <c r="A138" s="102" t="s">
        <v>688</v>
      </c>
      <c r="B138" s="103" t="s">
        <v>689</v>
      </c>
      <c r="C138" s="50" t="s">
        <v>278</v>
      </c>
      <c r="D138" s="49">
        <v>30</v>
      </c>
      <c r="E138" s="49">
        <v>30</v>
      </c>
      <c r="F138" s="49"/>
      <c r="G138" s="49">
        <v>30</v>
      </c>
      <c r="H138" s="49">
        <v>30</v>
      </c>
      <c r="I138" s="49"/>
      <c r="J138" s="67"/>
      <c r="K138" s="67"/>
      <c r="L138" s="46">
        <v>94</v>
      </c>
      <c r="M138" s="67"/>
      <c r="N138" s="67"/>
      <c r="O138" s="67"/>
      <c r="P138" s="67"/>
      <c r="Q138" s="67"/>
      <c r="R138" s="67"/>
      <c r="S138" s="67"/>
      <c r="T138" s="67"/>
      <c r="U138" s="67"/>
      <c r="V138" s="67"/>
      <c r="W138" s="67"/>
      <c r="X138" s="67"/>
      <c r="Y138" s="67"/>
      <c r="Z138" s="67"/>
      <c r="AA138" s="67"/>
      <c r="AB138" s="67"/>
      <c r="AC138" s="67"/>
      <c r="AD138" s="67"/>
      <c r="AE138" s="67"/>
      <c r="AF138" s="67"/>
      <c r="AG138" s="67"/>
      <c r="AH138" s="67"/>
      <c r="AI138" s="67"/>
      <c r="AJ138" s="67"/>
      <c r="AK138" s="67"/>
      <c r="AL138" s="67"/>
      <c r="AM138" s="67"/>
      <c r="AN138" s="67"/>
      <c r="AO138" s="67"/>
      <c r="AP138" s="67"/>
      <c r="AQ138" s="67"/>
      <c r="AR138" s="67"/>
    </row>
    <row r="139" ht="70.5" customHeight="1" spans="1:44">
      <c r="A139" s="35">
        <v>75</v>
      </c>
      <c r="B139" s="36" t="s">
        <v>690</v>
      </c>
      <c r="C139" s="35" t="s">
        <v>285</v>
      </c>
      <c r="D139" s="37">
        <v>270</v>
      </c>
      <c r="E139" s="37">
        <v>270</v>
      </c>
      <c r="F139" s="37"/>
      <c r="G139" s="37"/>
      <c r="H139" s="37"/>
      <c r="I139" s="37"/>
      <c r="J139" s="64"/>
      <c r="K139" s="64"/>
      <c r="L139" s="66"/>
      <c r="M139" s="64"/>
      <c r="N139" s="64"/>
      <c r="O139" s="64" t="s">
        <v>691</v>
      </c>
      <c r="P139" s="64"/>
      <c r="Q139" s="64"/>
      <c r="R139" s="64"/>
      <c r="S139" s="64"/>
      <c r="T139" s="64"/>
      <c r="U139" s="64"/>
      <c r="V139" s="64"/>
      <c r="W139" s="64"/>
      <c r="X139" s="64"/>
      <c r="Y139" s="64"/>
      <c r="Z139" s="64"/>
      <c r="AA139" s="64"/>
      <c r="AB139" s="64"/>
      <c r="AC139" s="64" t="s">
        <v>692</v>
      </c>
      <c r="AD139" s="64"/>
      <c r="AE139" s="64" t="s">
        <v>693</v>
      </c>
      <c r="AF139" s="64"/>
      <c r="AG139" s="64"/>
      <c r="AH139" s="64"/>
      <c r="AI139" s="64"/>
      <c r="AJ139" s="64" t="s">
        <v>694</v>
      </c>
      <c r="AK139" s="64"/>
      <c r="AL139" s="64"/>
      <c r="AM139" s="64"/>
      <c r="AN139" s="64"/>
      <c r="AO139" s="64" t="s">
        <v>695</v>
      </c>
      <c r="AP139" s="64"/>
      <c r="AQ139" s="64"/>
      <c r="AR139" s="64"/>
    </row>
    <row r="140" ht="22.5" customHeight="1" spans="1:44">
      <c r="A140" s="29">
        <v>75.1</v>
      </c>
      <c r="B140" s="30" t="s">
        <v>696</v>
      </c>
      <c r="C140" s="29" t="s">
        <v>285</v>
      </c>
      <c r="D140" s="22">
        <v>50</v>
      </c>
      <c r="E140" s="22">
        <v>50</v>
      </c>
      <c r="F140" s="22"/>
      <c r="G140" s="22">
        <v>50</v>
      </c>
      <c r="H140" s="22">
        <v>50</v>
      </c>
      <c r="I140" s="22"/>
      <c r="J140" s="64"/>
      <c r="K140" s="64"/>
      <c r="L140" s="66">
        <v>90</v>
      </c>
      <c r="M140" s="64"/>
      <c r="N140" s="64"/>
      <c r="O140" s="64"/>
      <c r="P140" s="64"/>
      <c r="Q140" s="64"/>
      <c r="R140" s="64"/>
      <c r="S140" s="64"/>
      <c r="T140" s="64"/>
      <c r="U140" s="64"/>
      <c r="V140" s="64"/>
      <c r="W140" s="64"/>
      <c r="X140" s="64"/>
      <c r="Y140" s="64"/>
      <c r="Z140" s="64"/>
      <c r="AA140" s="64"/>
      <c r="AB140" s="64"/>
      <c r="AC140" s="64"/>
      <c r="AD140" s="64"/>
      <c r="AE140" s="64"/>
      <c r="AF140" s="64"/>
      <c r="AG140" s="64"/>
      <c r="AH140" s="64"/>
      <c r="AI140" s="64"/>
      <c r="AJ140" s="64"/>
      <c r="AK140" s="64"/>
      <c r="AL140" s="64"/>
      <c r="AM140" s="64"/>
      <c r="AN140" s="64"/>
      <c r="AO140" s="64"/>
      <c r="AP140" s="64"/>
      <c r="AQ140" s="64"/>
      <c r="AR140" s="64"/>
    </row>
    <row r="141" ht="22.5" customHeight="1" spans="1:44">
      <c r="A141" s="107">
        <v>75.1</v>
      </c>
      <c r="B141" s="108" t="s">
        <v>697</v>
      </c>
      <c r="C141" s="109" t="s">
        <v>285</v>
      </c>
      <c r="D141" s="19">
        <v>100</v>
      </c>
      <c r="E141" s="19">
        <v>100</v>
      </c>
      <c r="F141" s="19"/>
      <c r="G141" s="19">
        <v>100</v>
      </c>
      <c r="H141" s="19">
        <v>100</v>
      </c>
      <c r="I141" s="19"/>
      <c r="J141" s="64"/>
      <c r="K141" s="64"/>
      <c r="L141" s="66">
        <v>93</v>
      </c>
      <c r="M141" s="64"/>
      <c r="N141" s="64"/>
      <c r="O141" s="64"/>
      <c r="P141" s="64"/>
      <c r="Q141" s="64"/>
      <c r="R141" s="64"/>
      <c r="S141" s="64"/>
      <c r="T141" s="64"/>
      <c r="U141" s="64"/>
      <c r="V141" s="64"/>
      <c r="W141" s="64"/>
      <c r="X141" s="64"/>
      <c r="Y141" s="64"/>
      <c r="Z141" s="64"/>
      <c r="AA141" s="64"/>
      <c r="AB141" s="64"/>
      <c r="AC141" s="64"/>
      <c r="AD141" s="64"/>
      <c r="AE141" s="64"/>
      <c r="AF141" s="64"/>
      <c r="AG141" s="64"/>
      <c r="AH141" s="64"/>
      <c r="AI141" s="64"/>
      <c r="AJ141" s="64"/>
      <c r="AK141" s="64"/>
      <c r="AL141" s="64"/>
      <c r="AM141" s="64"/>
      <c r="AN141" s="64"/>
      <c r="AO141" s="64"/>
      <c r="AP141" s="64"/>
      <c r="AQ141" s="64"/>
      <c r="AR141" s="64"/>
    </row>
    <row r="142" ht="22.5" customHeight="1" spans="1:44">
      <c r="A142" s="32" t="s">
        <v>698</v>
      </c>
      <c r="B142" s="33" t="s">
        <v>699</v>
      </c>
      <c r="C142" s="111" t="s">
        <v>285</v>
      </c>
      <c r="D142" s="18">
        <v>20</v>
      </c>
      <c r="E142" s="18">
        <v>20</v>
      </c>
      <c r="F142" s="18"/>
      <c r="G142" s="18">
        <v>20</v>
      </c>
      <c r="H142" s="18">
        <v>20</v>
      </c>
      <c r="I142" s="18"/>
      <c r="J142" s="64"/>
      <c r="K142" s="64"/>
      <c r="L142" s="66">
        <v>92</v>
      </c>
      <c r="M142" s="64"/>
      <c r="N142" s="64"/>
      <c r="O142" s="64"/>
      <c r="P142" s="64"/>
      <c r="Q142" s="64"/>
      <c r="R142" s="64"/>
      <c r="S142" s="64"/>
      <c r="T142" s="64"/>
      <c r="U142" s="64"/>
      <c r="V142" s="64"/>
      <c r="W142" s="64"/>
      <c r="X142" s="64"/>
      <c r="Y142" s="64"/>
      <c r="Z142" s="64"/>
      <c r="AA142" s="64"/>
      <c r="AB142" s="64"/>
      <c r="AC142" s="64"/>
      <c r="AD142" s="64"/>
      <c r="AE142" s="64"/>
      <c r="AF142" s="64"/>
      <c r="AG142" s="64"/>
      <c r="AH142" s="64"/>
      <c r="AI142" s="64"/>
      <c r="AJ142" s="64"/>
      <c r="AK142" s="64"/>
      <c r="AL142" s="64"/>
      <c r="AM142" s="64"/>
      <c r="AN142" s="64"/>
      <c r="AO142" s="64"/>
      <c r="AP142" s="64"/>
      <c r="AQ142" s="64"/>
      <c r="AR142" s="64"/>
    </row>
    <row r="143" ht="22.5" customHeight="1" spans="1:44">
      <c r="A143" s="26">
        <v>75.1</v>
      </c>
      <c r="B143" s="27" t="s">
        <v>700</v>
      </c>
      <c r="C143" s="26" t="s">
        <v>285</v>
      </c>
      <c r="D143" s="28">
        <v>100</v>
      </c>
      <c r="E143" s="28">
        <v>100</v>
      </c>
      <c r="F143" s="28"/>
      <c r="G143" s="28">
        <v>100</v>
      </c>
      <c r="H143" s="28">
        <v>100</v>
      </c>
      <c r="I143" s="28"/>
      <c r="J143" s="64"/>
      <c r="K143" s="64"/>
      <c r="L143" s="66">
        <v>93</v>
      </c>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64"/>
      <c r="AK143" s="64"/>
      <c r="AL143" s="64"/>
      <c r="AM143" s="64"/>
      <c r="AN143" s="64"/>
      <c r="AO143" s="64"/>
      <c r="AP143" s="64"/>
      <c r="AQ143" s="64"/>
      <c r="AR143" s="64"/>
    </row>
    <row r="144" ht="57" customHeight="1" spans="1:44">
      <c r="A144" s="32">
        <v>76</v>
      </c>
      <c r="B144" s="33" t="s">
        <v>701</v>
      </c>
      <c r="C144" s="34" t="s">
        <v>285</v>
      </c>
      <c r="D144" s="18">
        <v>500</v>
      </c>
      <c r="E144" s="18">
        <v>500</v>
      </c>
      <c r="F144" s="18"/>
      <c r="G144" s="18">
        <v>498.26</v>
      </c>
      <c r="H144" s="18">
        <v>498.26</v>
      </c>
      <c r="I144" s="18"/>
      <c r="J144" s="64"/>
      <c r="K144" s="64"/>
      <c r="L144" s="66">
        <v>93.47</v>
      </c>
      <c r="M144" s="64"/>
      <c r="N144" s="64"/>
      <c r="O144" s="64"/>
      <c r="P144" s="64" t="s">
        <v>702</v>
      </c>
      <c r="Q144" s="64" t="s">
        <v>703</v>
      </c>
      <c r="R144" s="64"/>
      <c r="S144" s="64"/>
      <c r="T144" s="64"/>
      <c r="U144" s="64"/>
      <c r="V144" s="64"/>
      <c r="W144" s="64"/>
      <c r="X144" s="64"/>
      <c r="Y144" s="64"/>
      <c r="Z144" s="64"/>
      <c r="AA144" s="64"/>
      <c r="AB144" s="64"/>
      <c r="AC144" s="64"/>
      <c r="AD144" s="64"/>
      <c r="AE144" s="64"/>
      <c r="AF144" s="64"/>
      <c r="AG144" s="64"/>
      <c r="AH144" s="64"/>
      <c r="AI144" s="64"/>
      <c r="AJ144" s="64" t="s">
        <v>704</v>
      </c>
      <c r="AK144" s="64"/>
      <c r="AL144" s="64"/>
      <c r="AM144" s="64"/>
      <c r="AN144" s="64" t="s">
        <v>705</v>
      </c>
      <c r="AO144" s="64" t="s">
        <v>706</v>
      </c>
      <c r="AP144" s="64"/>
      <c r="AQ144" s="64" t="s">
        <v>707</v>
      </c>
      <c r="AR144" s="64" t="s">
        <v>708</v>
      </c>
    </row>
    <row r="145" ht="22.5" customHeight="1" spans="1:44">
      <c r="A145" s="29">
        <v>77</v>
      </c>
      <c r="B145" s="30" t="s">
        <v>709</v>
      </c>
      <c r="C145" s="29" t="s">
        <v>285</v>
      </c>
      <c r="D145" s="22">
        <v>100</v>
      </c>
      <c r="E145" s="22">
        <v>100</v>
      </c>
      <c r="F145" s="22"/>
      <c r="G145" s="22">
        <v>100</v>
      </c>
      <c r="H145" s="22">
        <v>100</v>
      </c>
      <c r="I145" s="22"/>
      <c r="J145" s="64"/>
      <c r="K145" s="64"/>
      <c r="L145" s="66">
        <v>89</v>
      </c>
      <c r="M145" s="64"/>
      <c r="N145" s="64"/>
      <c r="O145" s="64"/>
      <c r="P145" s="64"/>
      <c r="Q145" s="64" t="s">
        <v>673</v>
      </c>
      <c r="R145" s="64"/>
      <c r="S145" s="64"/>
      <c r="T145" s="64"/>
      <c r="U145" s="64"/>
      <c r="V145" s="64"/>
      <c r="W145" s="64"/>
      <c r="X145" s="64"/>
      <c r="Y145" s="64"/>
      <c r="Z145" s="64"/>
      <c r="AA145" s="64"/>
      <c r="AB145" s="64"/>
      <c r="AC145" s="64"/>
      <c r="AD145" s="64"/>
      <c r="AE145" s="64"/>
      <c r="AF145" s="64"/>
      <c r="AG145" s="64"/>
      <c r="AH145" s="64"/>
      <c r="AI145" s="64"/>
      <c r="AJ145" s="64" t="s">
        <v>710</v>
      </c>
      <c r="AK145" s="64"/>
      <c r="AL145" s="64"/>
      <c r="AM145" s="64"/>
      <c r="AN145" s="64"/>
      <c r="AO145" s="64" t="s">
        <v>711</v>
      </c>
      <c r="AP145" s="64"/>
      <c r="AQ145" s="64" t="s">
        <v>712</v>
      </c>
      <c r="AR145" s="64"/>
    </row>
    <row r="146" s="3" customFormat="1" ht="22.5" customHeight="1" spans="1:44">
      <c r="A146" s="44">
        <v>78</v>
      </c>
      <c r="B146" s="45" t="s">
        <v>713</v>
      </c>
      <c r="C146" s="44" t="s">
        <v>285</v>
      </c>
      <c r="D146" s="31">
        <v>986</v>
      </c>
      <c r="E146" s="31">
        <v>986</v>
      </c>
      <c r="F146" s="31"/>
      <c r="G146" s="31"/>
      <c r="H146" s="31"/>
      <c r="I146" s="31"/>
      <c r="J146" s="67"/>
      <c r="K146" s="67"/>
      <c r="L146" s="46"/>
      <c r="M146" s="67"/>
      <c r="N146" s="67"/>
      <c r="O146" s="67"/>
      <c r="P146" s="67" t="s">
        <v>714</v>
      </c>
      <c r="Q146" s="67" t="s">
        <v>715</v>
      </c>
      <c r="R146" s="67"/>
      <c r="S146" s="67"/>
      <c r="T146" s="67"/>
      <c r="U146" s="67"/>
      <c r="V146" s="67"/>
      <c r="W146" s="67"/>
      <c r="X146" s="67"/>
      <c r="Y146" s="67"/>
      <c r="Z146" s="67"/>
      <c r="AA146" s="67"/>
      <c r="AB146" s="67"/>
      <c r="AC146" s="67"/>
      <c r="AD146" s="67"/>
      <c r="AE146" s="67"/>
      <c r="AF146" s="67"/>
      <c r="AG146" s="67"/>
      <c r="AH146" s="67"/>
      <c r="AI146" s="67"/>
      <c r="AJ146" s="67" t="s">
        <v>716</v>
      </c>
      <c r="AK146" s="67"/>
      <c r="AL146" s="67"/>
      <c r="AM146" s="67"/>
      <c r="AN146" s="67" t="s">
        <v>717</v>
      </c>
      <c r="AO146" s="67" t="s">
        <v>718</v>
      </c>
      <c r="AP146" s="67"/>
      <c r="AQ146" s="67" t="s">
        <v>719</v>
      </c>
      <c r="AR146" s="67" t="s">
        <v>720</v>
      </c>
    </row>
    <row r="147" s="3" customFormat="1" ht="22.5" customHeight="1" spans="1:44">
      <c r="A147" s="44">
        <v>78.1</v>
      </c>
      <c r="B147" s="45" t="s">
        <v>721</v>
      </c>
      <c r="C147" s="44" t="s">
        <v>285</v>
      </c>
      <c r="D147" s="31">
        <v>25</v>
      </c>
      <c r="E147" s="31">
        <v>25</v>
      </c>
      <c r="F147" s="31"/>
      <c r="G147" s="31">
        <v>25</v>
      </c>
      <c r="H147" s="31">
        <v>25</v>
      </c>
      <c r="I147" s="31"/>
      <c r="J147" s="67"/>
      <c r="K147" s="67"/>
      <c r="L147" s="46">
        <v>90</v>
      </c>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row>
    <row r="148" s="3" customFormat="1" ht="22.5" customHeight="1" spans="1:44">
      <c r="A148" s="44">
        <v>78.2</v>
      </c>
      <c r="B148" s="45" t="s">
        <v>722</v>
      </c>
      <c r="C148" s="44" t="s">
        <v>285</v>
      </c>
      <c r="D148" s="31">
        <v>20</v>
      </c>
      <c r="E148" s="31">
        <v>20</v>
      </c>
      <c r="F148" s="31"/>
      <c r="G148" s="31">
        <v>20</v>
      </c>
      <c r="H148" s="31">
        <v>20</v>
      </c>
      <c r="I148" s="31"/>
      <c r="J148" s="67"/>
      <c r="K148" s="67"/>
      <c r="L148" s="46">
        <v>85</v>
      </c>
      <c r="M148" s="67"/>
      <c r="N148" s="67"/>
      <c r="O148" s="67"/>
      <c r="P148" s="67"/>
      <c r="Q148" s="67"/>
      <c r="R148" s="67"/>
      <c r="S148" s="67"/>
      <c r="T148" s="67"/>
      <c r="U148" s="67"/>
      <c r="V148" s="67"/>
      <c r="W148" s="67"/>
      <c r="X148" s="67"/>
      <c r="Y148" s="67"/>
      <c r="Z148" s="67"/>
      <c r="AA148" s="67"/>
      <c r="AB148" s="67"/>
      <c r="AC148" s="67"/>
      <c r="AD148" s="67"/>
      <c r="AE148" s="67"/>
      <c r="AF148" s="67"/>
      <c r="AG148" s="67"/>
      <c r="AH148" s="67"/>
      <c r="AI148" s="67"/>
      <c r="AJ148" s="67"/>
      <c r="AK148" s="67"/>
      <c r="AL148" s="67"/>
      <c r="AM148" s="67"/>
      <c r="AN148" s="67"/>
      <c r="AO148" s="67"/>
      <c r="AP148" s="67"/>
      <c r="AQ148" s="67"/>
      <c r="AR148" s="67"/>
    </row>
    <row r="149" s="3" customFormat="1" ht="22.5" customHeight="1" spans="1:44">
      <c r="A149" s="44">
        <v>78.3</v>
      </c>
      <c r="B149" s="45" t="s">
        <v>723</v>
      </c>
      <c r="C149" s="44" t="s">
        <v>285</v>
      </c>
      <c r="D149" s="31">
        <v>20</v>
      </c>
      <c r="E149" s="31">
        <v>20</v>
      </c>
      <c r="F149" s="31"/>
      <c r="G149" s="31">
        <v>20</v>
      </c>
      <c r="H149" s="31">
        <v>20</v>
      </c>
      <c r="I149" s="31"/>
      <c r="J149" s="67"/>
      <c r="K149" s="67"/>
      <c r="L149" s="46">
        <v>87</v>
      </c>
      <c r="M149" s="67"/>
      <c r="N149" s="67"/>
      <c r="O149" s="67"/>
      <c r="P149" s="67"/>
      <c r="Q149" s="67"/>
      <c r="R149" s="67"/>
      <c r="S149" s="67"/>
      <c r="T149" s="67"/>
      <c r="U149" s="67"/>
      <c r="V149" s="67"/>
      <c r="W149" s="67"/>
      <c r="X149" s="67"/>
      <c r="Y149" s="67"/>
      <c r="Z149" s="67"/>
      <c r="AA149" s="67"/>
      <c r="AB149" s="67"/>
      <c r="AC149" s="67"/>
      <c r="AD149" s="67"/>
      <c r="AE149" s="67"/>
      <c r="AF149" s="67"/>
      <c r="AG149" s="67"/>
      <c r="AH149" s="67"/>
      <c r="AI149" s="67"/>
      <c r="AJ149" s="67"/>
      <c r="AK149" s="67"/>
      <c r="AL149" s="67"/>
      <c r="AM149" s="67"/>
      <c r="AN149" s="67"/>
      <c r="AO149" s="67"/>
      <c r="AP149" s="67"/>
      <c r="AQ149" s="67"/>
      <c r="AR149" s="67"/>
    </row>
    <row r="150" s="3" customFormat="1" ht="22.5" customHeight="1" spans="1:44">
      <c r="A150" s="44">
        <v>78.4</v>
      </c>
      <c r="B150" s="45" t="s">
        <v>724</v>
      </c>
      <c r="C150" s="44" t="s">
        <v>285</v>
      </c>
      <c r="D150" s="31">
        <v>25</v>
      </c>
      <c r="E150" s="31">
        <v>25</v>
      </c>
      <c r="F150" s="31"/>
      <c r="G150" s="31">
        <v>24.98</v>
      </c>
      <c r="H150" s="31">
        <v>24.98</v>
      </c>
      <c r="I150" s="31"/>
      <c r="J150" s="67"/>
      <c r="K150" s="67" t="s">
        <v>725</v>
      </c>
      <c r="L150" s="46">
        <v>80.99</v>
      </c>
      <c r="M150" s="67"/>
      <c r="N150" s="67"/>
      <c r="O150" s="67"/>
      <c r="P150" s="67"/>
      <c r="Q150" s="67"/>
      <c r="R150" s="67"/>
      <c r="S150" s="67"/>
      <c r="T150" s="67"/>
      <c r="U150" s="67"/>
      <c r="V150" s="67"/>
      <c r="W150" s="67"/>
      <c r="X150" s="67"/>
      <c r="Y150" s="67"/>
      <c r="Z150" s="67"/>
      <c r="AA150" s="67"/>
      <c r="AB150" s="67"/>
      <c r="AC150" s="67"/>
      <c r="AD150" s="67"/>
      <c r="AE150" s="67"/>
      <c r="AF150" s="67"/>
      <c r="AG150" s="67"/>
      <c r="AH150" s="67"/>
      <c r="AI150" s="67"/>
      <c r="AJ150" s="67"/>
      <c r="AK150" s="67"/>
      <c r="AL150" s="67"/>
      <c r="AM150" s="67"/>
      <c r="AN150" s="67"/>
      <c r="AO150" s="67"/>
      <c r="AP150" s="67"/>
      <c r="AQ150" s="67"/>
      <c r="AR150" s="67"/>
    </row>
    <row r="151" s="3" customFormat="1" ht="22.5" customHeight="1" spans="1:44">
      <c r="A151" s="100" t="s">
        <v>726</v>
      </c>
      <c r="B151" s="47" t="s">
        <v>727</v>
      </c>
      <c r="C151" s="48" t="s">
        <v>285</v>
      </c>
      <c r="D151" s="114">
        <v>40</v>
      </c>
      <c r="E151" s="114">
        <v>40</v>
      </c>
      <c r="F151" s="114"/>
      <c r="G151" s="114">
        <v>39.81</v>
      </c>
      <c r="H151" s="114">
        <v>39.81</v>
      </c>
      <c r="I151" s="114"/>
      <c r="J151" s="67"/>
      <c r="K151" s="67"/>
      <c r="L151" s="46">
        <v>93.95</v>
      </c>
      <c r="M151" s="67"/>
      <c r="N151" s="67"/>
      <c r="O151" s="67"/>
      <c r="P151" s="67"/>
      <c r="Q151" s="67"/>
      <c r="R151" s="67"/>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row>
    <row r="152" s="3" customFormat="1" ht="22.5" customHeight="1" spans="1:44">
      <c r="A152" s="100" t="s">
        <v>728</v>
      </c>
      <c r="B152" s="47" t="s">
        <v>729</v>
      </c>
      <c r="C152" s="48" t="s">
        <v>285</v>
      </c>
      <c r="D152" s="114">
        <v>20</v>
      </c>
      <c r="E152" s="114">
        <v>20</v>
      </c>
      <c r="F152" s="114"/>
      <c r="G152" s="114">
        <v>20</v>
      </c>
      <c r="H152" s="114">
        <v>20</v>
      </c>
      <c r="I152" s="114"/>
      <c r="J152" s="67"/>
      <c r="K152" s="67"/>
      <c r="L152" s="46">
        <v>91</v>
      </c>
      <c r="M152" s="67"/>
      <c r="N152" s="67"/>
      <c r="O152" s="67"/>
      <c r="P152" s="67"/>
      <c r="Q152" s="67"/>
      <c r="R152" s="67"/>
      <c r="S152" s="67"/>
      <c r="T152" s="67"/>
      <c r="U152" s="67"/>
      <c r="V152" s="67"/>
      <c r="W152" s="67"/>
      <c r="X152" s="67"/>
      <c r="Y152" s="67"/>
      <c r="Z152" s="67"/>
      <c r="AA152" s="67"/>
      <c r="AB152" s="67"/>
      <c r="AC152" s="67"/>
      <c r="AD152" s="67"/>
      <c r="AE152" s="67"/>
      <c r="AF152" s="67"/>
      <c r="AG152" s="67"/>
      <c r="AH152" s="67"/>
      <c r="AI152" s="67"/>
      <c r="AJ152" s="67"/>
      <c r="AK152" s="67"/>
      <c r="AL152" s="67"/>
      <c r="AM152" s="67"/>
      <c r="AN152" s="67"/>
      <c r="AO152" s="67"/>
      <c r="AP152" s="67"/>
      <c r="AQ152" s="67"/>
      <c r="AR152" s="67"/>
    </row>
    <row r="153" s="3" customFormat="1" ht="22.5" customHeight="1" spans="1:44">
      <c r="A153" s="100" t="s">
        <v>730</v>
      </c>
      <c r="B153" s="47" t="s">
        <v>731</v>
      </c>
      <c r="C153" s="48" t="s">
        <v>285</v>
      </c>
      <c r="D153" s="114">
        <v>25</v>
      </c>
      <c r="E153" s="114">
        <v>25</v>
      </c>
      <c r="F153" s="114"/>
      <c r="G153" s="114">
        <v>25</v>
      </c>
      <c r="H153" s="114">
        <v>25</v>
      </c>
      <c r="I153" s="114"/>
      <c r="J153" s="67"/>
      <c r="K153" s="67" t="s">
        <v>732</v>
      </c>
      <c r="L153" s="46">
        <v>88</v>
      </c>
      <c r="M153" s="67"/>
      <c r="N153" s="67"/>
      <c r="O153" s="67"/>
      <c r="P153" s="67"/>
      <c r="Q153" s="67"/>
      <c r="R153" s="67"/>
      <c r="S153" s="67"/>
      <c r="T153" s="67"/>
      <c r="U153" s="67"/>
      <c r="V153" s="67"/>
      <c r="W153" s="67"/>
      <c r="X153" s="67"/>
      <c r="Y153" s="67"/>
      <c r="Z153" s="67"/>
      <c r="AA153" s="67"/>
      <c r="AB153" s="67"/>
      <c r="AC153" s="67"/>
      <c r="AD153" s="67"/>
      <c r="AE153" s="67"/>
      <c r="AF153" s="67"/>
      <c r="AG153" s="67"/>
      <c r="AH153" s="67"/>
      <c r="AI153" s="67"/>
      <c r="AJ153" s="67"/>
      <c r="AK153" s="67"/>
      <c r="AL153" s="67"/>
      <c r="AM153" s="67"/>
      <c r="AN153" s="67"/>
      <c r="AO153" s="67"/>
      <c r="AP153" s="67"/>
      <c r="AQ153" s="67"/>
      <c r="AR153" s="67"/>
    </row>
    <row r="154" s="3" customFormat="1" ht="22.5" customHeight="1" spans="1:44">
      <c r="A154" s="100" t="s">
        <v>733</v>
      </c>
      <c r="B154" s="47" t="s">
        <v>734</v>
      </c>
      <c r="C154" s="48" t="s">
        <v>285</v>
      </c>
      <c r="D154" s="114">
        <v>25</v>
      </c>
      <c r="E154" s="114">
        <v>25</v>
      </c>
      <c r="F154" s="114"/>
      <c r="G154" s="114">
        <v>25</v>
      </c>
      <c r="H154" s="114">
        <v>25</v>
      </c>
      <c r="I154" s="114"/>
      <c r="J154" s="67"/>
      <c r="K154" s="67"/>
      <c r="L154" s="46">
        <v>89</v>
      </c>
      <c r="M154" s="67"/>
      <c r="N154" s="67"/>
      <c r="O154" s="67"/>
      <c r="P154" s="67"/>
      <c r="Q154" s="67"/>
      <c r="R154" s="67"/>
      <c r="S154" s="67"/>
      <c r="T154" s="67"/>
      <c r="U154" s="67"/>
      <c r="V154" s="67"/>
      <c r="W154" s="67"/>
      <c r="X154" s="67"/>
      <c r="Y154" s="67"/>
      <c r="Z154" s="67"/>
      <c r="AA154" s="67"/>
      <c r="AB154" s="67"/>
      <c r="AC154" s="67"/>
      <c r="AD154" s="67"/>
      <c r="AE154" s="67"/>
      <c r="AF154" s="67"/>
      <c r="AG154" s="67"/>
      <c r="AH154" s="67"/>
      <c r="AI154" s="67"/>
      <c r="AJ154" s="67"/>
      <c r="AK154" s="67"/>
      <c r="AL154" s="67"/>
      <c r="AM154" s="67"/>
      <c r="AN154" s="67"/>
      <c r="AO154" s="67"/>
      <c r="AP154" s="67"/>
      <c r="AQ154" s="67"/>
      <c r="AR154" s="67"/>
    </row>
    <row r="155" s="3" customFormat="1" ht="22.5" customHeight="1" spans="1:44">
      <c r="A155" s="100" t="s">
        <v>735</v>
      </c>
      <c r="B155" s="47" t="s">
        <v>736</v>
      </c>
      <c r="C155" s="48" t="s">
        <v>285</v>
      </c>
      <c r="D155" s="114">
        <v>20</v>
      </c>
      <c r="E155" s="114">
        <v>20</v>
      </c>
      <c r="F155" s="114"/>
      <c r="G155" s="114">
        <v>20</v>
      </c>
      <c r="H155" s="114">
        <v>20</v>
      </c>
      <c r="I155" s="114"/>
      <c r="J155" s="67"/>
      <c r="K155" s="67"/>
      <c r="L155" s="46">
        <v>96</v>
      </c>
      <c r="M155" s="67"/>
      <c r="N155" s="67"/>
      <c r="O155" s="67"/>
      <c r="P155" s="67"/>
      <c r="Q155" s="67"/>
      <c r="R155" s="67"/>
      <c r="S155" s="67"/>
      <c r="T155" s="67"/>
      <c r="U155" s="67"/>
      <c r="V155" s="67"/>
      <c r="W155" s="67"/>
      <c r="X155" s="67"/>
      <c r="Y155" s="67"/>
      <c r="Z155" s="67"/>
      <c r="AA155" s="67"/>
      <c r="AB155" s="67"/>
      <c r="AC155" s="67"/>
      <c r="AD155" s="67"/>
      <c r="AE155" s="67"/>
      <c r="AF155" s="67"/>
      <c r="AG155" s="67"/>
      <c r="AH155" s="67"/>
      <c r="AI155" s="67"/>
      <c r="AJ155" s="67"/>
      <c r="AK155" s="67"/>
      <c r="AL155" s="67"/>
      <c r="AM155" s="67"/>
      <c r="AN155" s="67"/>
      <c r="AO155" s="67"/>
      <c r="AP155" s="67"/>
      <c r="AQ155" s="67"/>
      <c r="AR155" s="67"/>
    </row>
    <row r="156" s="3" customFormat="1" ht="22.5" customHeight="1" spans="1:44">
      <c r="A156" s="102" t="s">
        <v>737</v>
      </c>
      <c r="B156" s="103" t="s">
        <v>738</v>
      </c>
      <c r="C156" s="46" t="s">
        <v>285</v>
      </c>
      <c r="D156" s="49">
        <v>40</v>
      </c>
      <c r="E156" s="49">
        <v>40</v>
      </c>
      <c r="F156" s="49"/>
      <c r="G156" s="49">
        <v>40</v>
      </c>
      <c r="H156" s="49">
        <v>40</v>
      </c>
      <c r="I156" s="49"/>
      <c r="J156" s="67"/>
      <c r="K156" s="67"/>
      <c r="L156" s="46">
        <v>91</v>
      </c>
      <c r="M156" s="67"/>
      <c r="N156" s="67"/>
      <c r="O156" s="67"/>
      <c r="P156" s="67"/>
      <c r="Q156" s="67"/>
      <c r="R156" s="67"/>
      <c r="S156" s="67"/>
      <c r="T156" s="67"/>
      <c r="U156" s="67"/>
      <c r="V156" s="67"/>
      <c r="W156" s="67"/>
      <c r="X156" s="67"/>
      <c r="Y156" s="67"/>
      <c r="Z156" s="67"/>
      <c r="AA156" s="67"/>
      <c r="AB156" s="67"/>
      <c r="AC156" s="67"/>
      <c r="AD156" s="67"/>
      <c r="AE156" s="67"/>
      <c r="AF156" s="67"/>
      <c r="AG156" s="67"/>
      <c r="AH156" s="67"/>
      <c r="AI156" s="67"/>
      <c r="AJ156" s="67"/>
      <c r="AK156" s="67"/>
      <c r="AL156" s="67"/>
      <c r="AM156" s="67"/>
      <c r="AN156" s="67"/>
      <c r="AO156" s="67"/>
      <c r="AP156" s="67"/>
      <c r="AQ156" s="67"/>
      <c r="AR156" s="67"/>
    </row>
    <row r="157" s="3" customFormat="1" ht="22.5" customHeight="1" spans="1:44">
      <c r="A157" s="102" t="s">
        <v>739</v>
      </c>
      <c r="B157" s="103" t="s">
        <v>740</v>
      </c>
      <c r="C157" s="46" t="s">
        <v>285</v>
      </c>
      <c r="D157" s="49">
        <v>40</v>
      </c>
      <c r="E157" s="49">
        <v>40</v>
      </c>
      <c r="F157" s="49"/>
      <c r="G157" s="49">
        <v>40</v>
      </c>
      <c r="H157" s="49">
        <v>40</v>
      </c>
      <c r="I157" s="49"/>
      <c r="J157" s="67"/>
      <c r="K157" s="67"/>
      <c r="L157" s="46">
        <v>91</v>
      </c>
      <c r="M157" s="67"/>
      <c r="N157" s="67"/>
      <c r="O157" s="67"/>
      <c r="P157" s="67"/>
      <c r="Q157" s="67"/>
      <c r="R157" s="67"/>
      <c r="S157" s="67"/>
      <c r="T157" s="67"/>
      <c r="U157" s="67"/>
      <c r="V157" s="67"/>
      <c r="W157" s="67"/>
      <c r="X157" s="67"/>
      <c r="Y157" s="67"/>
      <c r="Z157" s="67"/>
      <c r="AA157" s="67"/>
      <c r="AB157" s="67"/>
      <c r="AC157" s="67"/>
      <c r="AD157" s="67"/>
      <c r="AE157" s="67"/>
      <c r="AF157" s="67"/>
      <c r="AG157" s="67"/>
      <c r="AH157" s="67"/>
      <c r="AI157" s="67"/>
      <c r="AJ157" s="67"/>
      <c r="AK157" s="67"/>
      <c r="AL157" s="67"/>
      <c r="AM157" s="67"/>
      <c r="AN157" s="67"/>
      <c r="AO157" s="67"/>
      <c r="AP157" s="67"/>
      <c r="AQ157" s="67"/>
      <c r="AR157" s="67"/>
    </row>
    <row r="158" s="3" customFormat="1" ht="22.5" customHeight="1" spans="1:44">
      <c r="A158" s="102" t="s">
        <v>741</v>
      </c>
      <c r="B158" s="103" t="s">
        <v>742</v>
      </c>
      <c r="C158" s="50" t="s">
        <v>285</v>
      </c>
      <c r="D158" s="49">
        <v>40</v>
      </c>
      <c r="E158" s="49">
        <v>40</v>
      </c>
      <c r="F158" s="49"/>
      <c r="G158" s="49">
        <v>39.54</v>
      </c>
      <c r="H158" s="49">
        <v>39.54</v>
      </c>
      <c r="I158" s="49"/>
      <c r="J158" s="67"/>
      <c r="K158" s="67"/>
      <c r="L158" s="46">
        <v>93.78</v>
      </c>
      <c r="M158" s="67"/>
      <c r="N158" s="67"/>
      <c r="O158" s="67"/>
      <c r="P158" s="67"/>
      <c r="Q158" s="67"/>
      <c r="R158" s="67"/>
      <c r="S158" s="67"/>
      <c r="T158" s="67"/>
      <c r="U158" s="67"/>
      <c r="V158" s="67"/>
      <c r="W158" s="67"/>
      <c r="X158" s="67"/>
      <c r="Y158" s="67"/>
      <c r="Z158" s="67"/>
      <c r="AA158" s="67"/>
      <c r="AB158" s="67"/>
      <c r="AC158" s="67"/>
      <c r="AD158" s="67"/>
      <c r="AE158" s="67"/>
      <c r="AF158" s="67"/>
      <c r="AG158" s="67"/>
      <c r="AH158" s="67"/>
      <c r="AI158" s="67"/>
      <c r="AJ158" s="67"/>
      <c r="AK158" s="67"/>
      <c r="AL158" s="67"/>
      <c r="AM158" s="67"/>
      <c r="AN158" s="67"/>
      <c r="AO158" s="67"/>
      <c r="AP158" s="67"/>
      <c r="AQ158" s="67"/>
      <c r="AR158" s="67"/>
    </row>
    <row r="159" s="3" customFormat="1" ht="22.5" customHeight="1" spans="1:44">
      <c r="A159" s="102" t="s">
        <v>726</v>
      </c>
      <c r="B159" s="103" t="s">
        <v>743</v>
      </c>
      <c r="C159" s="50" t="s">
        <v>285</v>
      </c>
      <c r="D159" s="49">
        <v>20</v>
      </c>
      <c r="E159" s="49">
        <v>20</v>
      </c>
      <c r="F159" s="49"/>
      <c r="G159" s="49">
        <v>20</v>
      </c>
      <c r="H159" s="49">
        <v>20</v>
      </c>
      <c r="I159" s="49"/>
      <c r="J159" s="67"/>
      <c r="K159" s="67"/>
      <c r="L159" s="46">
        <v>96.5</v>
      </c>
      <c r="M159" s="67"/>
      <c r="N159" s="67"/>
      <c r="O159" s="67"/>
      <c r="P159" s="67"/>
      <c r="Q159" s="67"/>
      <c r="R159" s="67"/>
      <c r="S159" s="67"/>
      <c r="T159" s="67"/>
      <c r="U159" s="67"/>
      <c r="V159" s="67"/>
      <c r="W159" s="67"/>
      <c r="X159" s="67"/>
      <c r="Y159" s="67"/>
      <c r="Z159" s="67"/>
      <c r="AA159" s="67"/>
      <c r="AB159" s="67"/>
      <c r="AC159" s="67"/>
      <c r="AD159" s="67"/>
      <c r="AE159" s="67"/>
      <c r="AF159" s="67"/>
      <c r="AG159" s="67"/>
      <c r="AH159" s="67"/>
      <c r="AI159" s="67"/>
      <c r="AJ159" s="67"/>
      <c r="AK159" s="67"/>
      <c r="AL159" s="67"/>
      <c r="AM159" s="67"/>
      <c r="AN159" s="67"/>
      <c r="AO159" s="67"/>
      <c r="AP159" s="67"/>
      <c r="AQ159" s="67"/>
      <c r="AR159" s="67"/>
    </row>
    <row r="160" s="3" customFormat="1" ht="22.5" customHeight="1" spans="1:44">
      <c r="A160" s="102" t="s">
        <v>728</v>
      </c>
      <c r="B160" s="103" t="s">
        <v>744</v>
      </c>
      <c r="C160" s="50" t="s">
        <v>285</v>
      </c>
      <c r="D160" s="49">
        <v>40</v>
      </c>
      <c r="E160" s="49">
        <v>40</v>
      </c>
      <c r="F160" s="49"/>
      <c r="G160" s="49">
        <v>40</v>
      </c>
      <c r="H160" s="49">
        <v>40</v>
      </c>
      <c r="I160" s="49"/>
      <c r="J160" s="67"/>
      <c r="K160" s="67"/>
      <c r="L160" s="46">
        <v>89</v>
      </c>
      <c r="M160" s="67"/>
      <c r="N160" s="67"/>
      <c r="O160" s="67"/>
      <c r="P160" s="67"/>
      <c r="Q160" s="67"/>
      <c r="R160" s="67"/>
      <c r="S160" s="67"/>
      <c r="T160" s="67"/>
      <c r="U160" s="67"/>
      <c r="V160" s="67"/>
      <c r="W160" s="67"/>
      <c r="X160" s="67"/>
      <c r="Y160" s="67"/>
      <c r="Z160" s="67"/>
      <c r="AA160" s="67"/>
      <c r="AB160" s="67"/>
      <c r="AC160" s="67"/>
      <c r="AD160" s="67"/>
      <c r="AE160" s="67"/>
      <c r="AF160" s="67"/>
      <c r="AG160" s="67"/>
      <c r="AH160" s="67"/>
      <c r="AI160" s="67"/>
      <c r="AJ160" s="67"/>
      <c r="AK160" s="67"/>
      <c r="AL160" s="67"/>
      <c r="AM160" s="67"/>
      <c r="AN160" s="67"/>
      <c r="AO160" s="67"/>
      <c r="AP160" s="67"/>
      <c r="AQ160" s="67"/>
      <c r="AR160" s="67"/>
    </row>
    <row r="161" s="3" customFormat="1" ht="22.5" customHeight="1" spans="1:44">
      <c r="A161" s="102" t="s">
        <v>730</v>
      </c>
      <c r="B161" s="103" t="s">
        <v>745</v>
      </c>
      <c r="C161" s="46" t="s">
        <v>285</v>
      </c>
      <c r="D161" s="49">
        <v>20</v>
      </c>
      <c r="E161" s="49">
        <v>20</v>
      </c>
      <c r="F161" s="49"/>
      <c r="G161" s="49">
        <v>20</v>
      </c>
      <c r="H161" s="49">
        <v>20</v>
      </c>
      <c r="I161" s="49"/>
      <c r="J161" s="67"/>
      <c r="K161" s="67"/>
      <c r="L161" s="46">
        <v>88</v>
      </c>
      <c r="M161" s="67"/>
      <c r="N161" s="67"/>
      <c r="O161" s="67"/>
      <c r="P161" s="67"/>
      <c r="Q161" s="67"/>
      <c r="R161" s="67"/>
      <c r="S161" s="67"/>
      <c r="T161" s="67"/>
      <c r="U161" s="67"/>
      <c r="V161" s="67"/>
      <c r="W161" s="67"/>
      <c r="X161" s="67"/>
      <c r="Y161" s="67"/>
      <c r="Z161" s="67"/>
      <c r="AA161" s="67"/>
      <c r="AB161" s="67"/>
      <c r="AC161" s="67"/>
      <c r="AD161" s="67"/>
      <c r="AE161" s="67"/>
      <c r="AF161" s="67"/>
      <c r="AG161" s="67"/>
      <c r="AH161" s="67"/>
      <c r="AI161" s="67"/>
      <c r="AJ161" s="67"/>
      <c r="AK161" s="67"/>
      <c r="AL161" s="67"/>
      <c r="AM161" s="67"/>
      <c r="AN161" s="67"/>
      <c r="AO161" s="67"/>
      <c r="AP161" s="67"/>
      <c r="AQ161" s="67"/>
      <c r="AR161" s="67"/>
    </row>
    <row r="162" s="3" customFormat="1" ht="22.5" customHeight="1" spans="1:44">
      <c r="A162" s="102" t="s">
        <v>733</v>
      </c>
      <c r="B162" s="103" t="s">
        <v>746</v>
      </c>
      <c r="C162" s="46" t="s">
        <v>285</v>
      </c>
      <c r="D162" s="49">
        <v>25</v>
      </c>
      <c r="E162" s="49">
        <v>25</v>
      </c>
      <c r="F162" s="49"/>
      <c r="G162" s="49">
        <v>25</v>
      </c>
      <c r="H162" s="49">
        <v>25</v>
      </c>
      <c r="I162" s="49"/>
      <c r="J162" s="67"/>
      <c r="K162" s="67"/>
      <c r="L162" s="46">
        <v>96</v>
      </c>
      <c r="M162" s="67"/>
      <c r="N162" s="67"/>
      <c r="O162" s="67"/>
      <c r="P162" s="67"/>
      <c r="Q162" s="67"/>
      <c r="R162" s="67"/>
      <c r="S162" s="67"/>
      <c r="T162" s="67"/>
      <c r="U162" s="67"/>
      <c r="V162" s="67"/>
      <c r="W162" s="67"/>
      <c r="X162" s="67"/>
      <c r="Y162" s="67"/>
      <c r="Z162" s="67"/>
      <c r="AA162" s="67"/>
      <c r="AB162" s="67"/>
      <c r="AC162" s="67"/>
      <c r="AD162" s="67"/>
      <c r="AE162" s="67"/>
      <c r="AF162" s="67"/>
      <c r="AG162" s="67"/>
      <c r="AH162" s="67"/>
      <c r="AI162" s="67"/>
      <c r="AJ162" s="67"/>
      <c r="AK162" s="67"/>
      <c r="AL162" s="67"/>
      <c r="AM162" s="67"/>
      <c r="AN162" s="67"/>
      <c r="AO162" s="67"/>
      <c r="AP162" s="67"/>
      <c r="AQ162" s="67"/>
      <c r="AR162" s="67"/>
    </row>
    <row r="163" s="3" customFormat="1" ht="22.5" customHeight="1" spans="1:44">
      <c r="A163" s="46">
        <v>78.2</v>
      </c>
      <c r="B163" s="103" t="s">
        <v>747</v>
      </c>
      <c r="C163" s="46" t="s">
        <v>285</v>
      </c>
      <c r="D163" s="49">
        <v>25</v>
      </c>
      <c r="E163" s="49">
        <v>25</v>
      </c>
      <c r="F163" s="49"/>
      <c r="G163" s="49">
        <v>25</v>
      </c>
      <c r="H163" s="49">
        <v>25</v>
      </c>
      <c r="I163" s="49"/>
      <c r="J163" s="67"/>
      <c r="K163" s="67"/>
      <c r="L163" s="46">
        <v>87</v>
      </c>
      <c r="M163" s="67"/>
      <c r="N163" s="67"/>
      <c r="O163" s="67"/>
      <c r="P163" s="67"/>
      <c r="Q163" s="67"/>
      <c r="R163" s="67"/>
      <c r="S163" s="67"/>
      <c r="T163" s="67"/>
      <c r="U163" s="67"/>
      <c r="V163" s="67"/>
      <c r="W163" s="67"/>
      <c r="X163" s="67"/>
      <c r="Y163" s="67"/>
      <c r="Z163" s="67"/>
      <c r="AA163" s="67"/>
      <c r="AB163" s="67"/>
      <c r="AC163" s="67"/>
      <c r="AD163" s="67"/>
      <c r="AE163" s="67"/>
      <c r="AF163" s="67"/>
      <c r="AG163" s="67"/>
      <c r="AH163" s="67"/>
      <c r="AI163" s="67"/>
      <c r="AJ163" s="67"/>
      <c r="AK163" s="67"/>
      <c r="AL163" s="67"/>
      <c r="AM163" s="67"/>
      <c r="AN163" s="67"/>
      <c r="AO163" s="67"/>
      <c r="AP163" s="67"/>
      <c r="AQ163" s="67"/>
      <c r="AR163" s="67"/>
    </row>
    <row r="164" s="3" customFormat="1" ht="22.5" customHeight="1" spans="1:44">
      <c r="A164" s="46">
        <v>78.3</v>
      </c>
      <c r="B164" s="103" t="s">
        <v>748</v>
      </c>
      <c r="C164" s="46" t="s">
        <v>285</v>
      </c>
      <c r="D164" s="49">
        <v>25</v>
      </c>
      <c r="E164" s="49">
        <v>25</v>
      </c>
      <c r="F164" s="49"/>
      <c r="G164" s="49">
        <v>25</v>
      </c>
      <c r="H164" s="49">
        <v>25</v>
      </c>
      <c r="I164" s="49"/>
      <c r="J164" s="67"/>
      <c r="K164" s="67"/>
      <c r="L164" s="46">
        <v>88</v>
      </c>
      <c r="M164" s="67"/>
      <c r="N164" s="67"/>
      <c r="O164" s="67"/>
      <c r="P164" s="67"/>
      <c r="Q164" s="67"/>
      <c r="R164" s="67"/>
      <c r="S164" s="67"/>
      <c r="T164" s="67"/>
      <c r="U164" s="67"/>
      <c r="V164" s="67"/>
      <c r="W164" s="67"/>
      <c r="X164" s="67"/>
      <c r="Y164" s="67"/>
      <c r="Z164" s="67"/>
      <c r="AA164" s="67"/>
      <c r="AB164" s="67"/>
      <c r="AC164" s="67"/>
      <c r="AD164" s="67"/>
      <c r="AE164" s="67"/>
      <c r="AF164" s="67"/>
      <c r="AG164" s="67"/>
      <c r="AH164" s="67"/>
      <c r="AI164" s="67"/>
      <c r="AJ164" s="67"/>
      <c r="AK164" s="67"/>
      <c r="AL164" s="67"/>
      <c r="AM164" s="67"/>
      <c r="AN164" s="67"/>
      <c r="AO164" s="67"/>
      <c r="AP164" s="67"/>
      <c r="AQ164" s="67"/>
      <c r="AR164" s="67"/>
    </row>
    <row r="165" s="3" customFormat="1" ht="22.5" customHeight="1" spans="1:44">
      <c r="A165" s="46">
        <v>78.4</v>
      </c>
      <c r="B165" s="103" t="s">
        <v>749</v>
      </c>
      <c r="C165" s="46" t="s">
        <v>285</v>
      </c>
      <c r="D165" s="49">
        <v>25</v>
      </c>
      <c r="E165" s="49">
        <v>25</v>
      </c>
      <c r="F165" s="49"/>
      <c r="G165" s="49">
        <v>24.7</v>
      </c>
      <c r="H165" s="49">
        <v>24.7</v>
      </c>
      <c r="I165" s="49"/>
      <c r="J165" s="67"/>
      <c r="K165" s="67"/>
      <c r="L165" s="46">
        <v>93.88</v>
      </c>
      <c r="M165" s="67"/>
      <c r="N165" s="67"/>
      <c r="O165" s="67"/>
      <c r="P165" s="67"/>
      <c r="Q165" s="67"/>
      <c r="R165" s="67"/>
      <c r="S165" s="67"/>
      <c r="T165" s="67"/>
      <c r="U165" s="67"/>
      <c r="V165" s="67"/>
      <c r="W165" s="67"/>
      <c r="X165" s="67"/>
      <c r="Y165" s="67"/>
      <c r="Z165" s="67"/>
      <c r="AA165" s="67"/>
      <c r="AB165" s="67"/>
      <c r="AC165" s="67"/>
      <c r="AD165" s="67"/>
      <c r="AE165" s="67"/>
      <c r="AF165" s="67"/>
      <c r="AG165" s="67"/>
      <c r="AH165" s="67"/>
      <c r="AI165" s="67"/>
      <c r="AJ165" s="67"/>
      <c r="AK165" s="67"/>
      <c r="AL165" s="67"/>
      <c r="AM165" s="67"/>
      <c r="AN165" s="67"/>
      <c r="AO165" s="67"/>
      <c r="AP165" s="67"/>
      <c r="AQ165" s="67"/>
      <c r="AR165" s="67"/>
    </row>
    <row r="166" s="3" customFormat="1" ht="22.5" customHeight="1" spans="1:44">
      <c r="A166" s="46">
        <v>78.5</v>
      </c>
      <c r="B166" s="103" t="s">
        <v>750</v>
      </c>
      <c r="C166" s="46" t="s">
        <v>285</v>
      </c>
      <c r="D166" s="49">
        <v>40</v>
      </c>
      <c r="E166" s="49">
        <v>40</v>
      </c>
      <c r="F166" s="49"/>
      <c r="G166" s="49">
        <v>40</v>
      </c>
      <c r="H166" s="49">
        <v>40</v>
      </c>
      <c r="I166" s="49"/>
      <c r="J166" s="67"/>
      <c r="K166" s="67"/>
      <c r="L166" s="46">
        <v>95.5</v>
      </c>
      <c r="M166" s="67"/>
      <c r="N166" s="67"/>
      <c r="O166" s="67"/>
      <c r="P166" s="67"/>
      <c r="Q166" s="67"/>
      <c r="R166" s="67"/>
      <c r="S166" s="67"/>
      <c r="T166" s="67"/>
      <c r="U166" s="67"/>
      <c r="V166" s="67"/>
      <c r="W166" s="67"/>
      <c r="X166" s="67"/>
      <c r="Y166" s="67"/>
      <c r="Z166" s="67"/>
      <c r="AA166" s="67"/>
      <c r="AB166" s="67"/>
      <c r="AC166" s="67"/>
      <c r="AD166" s="67"/>
      <c r="AE166" s="67"/>
      <c r="AF166" s="67"/>
      <c r="AG166" s="67"/>
      <c r="AH166" s="67"/>
      <c r="AI166" s="67"/>
      <c r="AJ166" s="67"/>
      <c r="AK166" s="67"/>
      <c r="AL166" s="67"/>
      <c r="AM166" s="67"/>
      <c r="AN166" s="67"/>
      <c r="AO166" s="67"/>
      <c r="AP166" s="67"/>
      <c r="AQ166" s="67"/>
      <c r="AR166" s="67"/>
    </row>
    <row r="167" s="3" customFormat="1" ht="22.5" customHeight="1" spans="1:44">
      <c r="A167" s="46">
        <v>78.6</v>
      </c>
      <c r="B167" s="103" t="s">
        <v>751</v>
      </c>
      <c r="C167" s="46" t="s">
        <v>285</v>
      </c>
      <c r="D167" s="49">
        <v>25</v>
      </c>
      <c r="E167" s="49">
        <v>25</v>
      </c>
      <c r="F167" s="49"/>
      <c r="G167" s="49">
        <v>25</v>
      </c>
      <c r="H167" s="49">
        <v>25</v>
      </c>
      <c r="I167" s="49"/>
      <c r="J167" s="67"/>
      <c r="K167" s="67"/>
      <c r="L167" s="46">
        <v>90</v>
      </c>
      <c r="M167" s="67"/>
      <c r="N167" s="67"/>
      <c r="O167" s="67"/>
      <c r="P167" s="67"/>
      <c r="Q167" s="67"/>
      <c r="R167" s="67"/>
      <c r="S167" s="67"/>
      <c r="T167" s="67"/>
      <c r="U167" s="67"/>
      <c r="V167" s="67"/>
      <c r="W167" s="67"/>
      <c r="X167" s="67"/>
      <c r="Y167" s="67"/>
      <c r="Z167" s="67"/>
      <c r="AA167" s="67"/>
      <c r="AB167" s="67"/>
      <c r="AC167" s="67"/>
      <c r="AD167" s="67"/>
      <c r="AE167" s="67"/>
      <c r="AF167" s="67"/>
      <c r="AG167" s="67"/>
      <c r="AH167" s="67"/>
      <c r="AI167" s="67"/>
      <c r="AJ167" s="67"/>
      <c r="AK167" s="67"/>
      <c r="AL167" s="67"/>
      <c r="AM167" s="67"/>
      <c r="AN167" s="67"/>
      <c r="AO167" s="67"/>
      <c r="AP167" s="67"/>
      <c r="AQ167" s="67"/>
      <c r="AR167" s="67"/>
    </row>
    <row r="168" s="3" customFormat="1" ht="22.5" customHeight="1" spans="1:44">
      <c r="A168" s="46">
        <v>78.7</v>
      </c>
      <c r="B168" s="103" t="s">
        <v>752</v>
      </c>
      <c r="C168" s="46" t="s">
        <v>285</v>
      </c>
      <c r="D168" s="49">
        <v>25</v>
      </c>
      <c r="E168" s="49">
        <v>25</v>
      </c>
      <c r="F168" s="49"/>
      <c r="G168" s="49">
        <v>25</v>
      </c>
      <c r="H168" s="49">
        <v>25</v>
      </c>
      <c r="I168" s="49"/>
      <c r="J168" s="67"/>
      <c r="K168" s="67"/>
      <c r="L168" s="46">
        <v>90</v>
      </c>
      <c r="M168" s="67"/>
      <c r="N168" s="67"/>
      <c r="O168" s="67"/>
      <c r="P168" s="67"/>
      <c r="Q168" s="67"/>
      <c r="R168" s="67"/>
      <c r="S168" s="67"/>
      <c r="T168" s="67"/>
      <c r="U168" s="67"/>
      <c r="V168" s="67"/>
      <c r="W168" s="67"/>
      <c r="X168" s="67"/>
      <c r="Y168" s="67"/>
      <c r="Z168" s="67"/>
      <c r="AA168" s="67"/>
      <c r="AB168" s="67"/>
      <c r="AC168" s="67"/>
      <c r="AD168" s="67"/>
      <c r="AE168" s="67"/>
      <c r="AF168" s="67"/>
      <c r="AG168" s="67"/>
      <c r="AH168" s="67"/>
      <c r="AI168" s="67"/>
      <c r="AJ168" s="67"/>
      <c r="AK168" s="67"/>
      <c r="AL168" s="67"/>
      <c r="AM168" s="67"/>
      <c r="AN168" s="67"/>
      <c r="AO168" s="67"/>
      <c r="AP168" s="67"/>
      <c r="AQ168" s="67"/>
      <c r="AR168" s="67"/>
    </row>
    <row r="169" s="3" customFormat="1" ht="22.5" customHeight="1" spans="1:44">
      <c r="A169" s="50">
        <v>78.1</v>
      </c>
      <c r="B169" s="51" t="s">
        <v>753</v>
      </c>
      <c r="C169" s="50" t="s">
        <v>285</v>
      </c>
      <c r="D169" s="52">
        <v>25</v>
      </c>
      <c r="E169" s="52">
        <v>25</v>
      </c>
      <c r="F169" s="52"/>
      <c r="G169" s="52">
        <v>25</v>
      </c>
      <c r="H169" s="52">
        <v>25</v>
      </c>
      <c r="I169" s="52"/>
      <c r="J169" s="67"/>
      <c r="K169" s="67"/>
      <c r="L169" s="46">
        <v>89</v>
      </c>
      <c r="M169" s="67"/>
      <c r="N169" s="67"/>
      <c r="O169" s="67"/>
      <c r="P169" s="67"/>
      <c r="Q169" s="67"/>
      <c r="R169" s="67"/>
      <c r="S169" s="67"/>
      <c r="T169" s="67"/>
      <c r="U169" s="67"/>
      <c r="V169" s="67"/>
      <c r="W169" s="67"/>
      <c r="X169" s="67"/>
      <c r="Y169" s="67"/>
      <c r="Z169" s="67"/>
      <c r="AA169" s="67"/>
      <c r="AB169" s="67"/>
      <c r="AC169" s="67"/>
      <c r="AD169" s="67"/>
      <c r="AE169" s="67"/>
      <c r="AF169" s="67"/>
      <c r="AG169" s="67"/>
      <c r="AH169" s="67"/>
      <c r="AI169" s="67"/>
      <c r="AJ169" s="67"/>
      <c r="AK169" s="67"/>
      <c r="AL169" s="67"/>
      <c r="AM169" s="67"/>
      <c r="AN169" s="67"/>
      <c r="AO169" s="67"/>
      <c r="AP169" s="67"/>
      <c r="AQ169" s="67"/>
      <c r="AR169" s="67"/>
    </row>
    <row r="170" s="3" customFormat="1" ht="22.5" customHeight="1" spans="1:44">
      <c r="A170" s="50">
        <v>78.2</v>
      </c>
      <c r="B170" s="51" t="s">
        <v>754</v>
      </c>
      <c r="C170" s="50" t="s">
        <v>285</v>
      </c>
      <c r="D170" s="52">
        <v>40</v>
      </c>
      <c r="E170" s="52">
        <v>40</v>
      </c>
      <c r="F170" s="52"/>
      <c r="G170" s="52">
        <v>40</v>
      </c>
      <c r="H170" s="52">
        <v>40</v>
      </c>
      <c r="I170" s="52"/>
      <c r="J170" s="67"/>
      <c r="K170" s="67"/>
      <c r="L170" s="46">
        <v>91</v>
      </c>
      <c r="M170" s="67"/>
      <c r="N170" s="67"/>
      <c r="O170" s="67"/>
      <c r="P170" s="67"/>
      <c r="Q170" s="67"/>
      <c r="R170" s="67"/>
      <c r="S170" s="67"/>
      <c r="T170" s="67"/>
      <c r="U170" s="67"/>
      <c r="V170" s="67"/>
      <c r="W170" s="67"/>
      <c r="X170" s="67"/>
      <c r="Y170" s="67"/>
      <c r="Z170" s="67"/>
      <c r="AA170" s="67"/>
      <c r="AB170" s="67"/>
      <c r="AC170" s="67"/>
      <c r="AD170" s="67"/>
      <c r="AE170" s="67"/>
      <c r="AF170" s="67"/>
      <c r="AG170" s="67"/>
      <c r="AH170" s="67"/>
      <c r="AI170" s="67"/>
      <c r="AJ170" s="67"/>
      <c r="AK170" s="67"/>
      <c r="AL170" s="67"/>
      <c r="AM170" s="67"/>
      <c r="AN170" s="67"/>
      <c r="AO170" s="67"/>
      <c r="AP170" s="67"/>
      <c r="AQ170" s="67"/>
      <c r="AR170" s="67"/>
    </row>
    <row r="171" s="3" customFormat="1" ht="22.5" customHeight="1" spans="1:44">
      <c r="A171" s="50">
        <v>78.3</v>
      </c>
      <c r="B171" s="51" t="s">
        <v>755</v>
      </c>
      <c r="C171" s="50" t="s">
        <v>285</v>
      </c>
      <c r="D171" s="52">
        <v>40</v>
      </c>
      <c r="E171" s="52">
        <v>40</v>
      </c>
      <c r="F171" s="52"/>
      <c r="G171" s="52">
        <v>40</v>
      </c>
      <c r="H171" s="52">
        <v>40</v>
      </c>
      <c r="I171" s="52"/>
      <c r="J171" s="67"/>
      <c r="K171" s="67"/>
      <c r="L171" s="46">
        <v>85</v>
      </c>
      <c r="M171" s="67"/>
      <c r="N171" s="67"/>
      <c r="O171" s="67"/>
      <c r="P171" s="67"/>
      <c r="Q171" s="67"/>
      <c r="R171" s="67"/>
      <c r="S171" s="67"/>
      <c r="T171" s="67"/>
      <c r="U171" s="67"/>
      <c r="V171" s="67"/>
      <c r="W171" s="67"/>
      <c r="X171" s="67"/>
      <c r="Y171" s="67"/>
      <c r="Z171" s="67"/>
      <c r="AA171" s="67"/>
      <c r="AB171" s="67"/>
      <c r="AC171" s="67"/>
      <c r="AD171" s="67"/>
      <c r="AE171" s="67"/>
      <c r="AF171" s="67"/>
      <c r="AG171" s="67"/>
      <c r="AH171" s="67"/>
      <c r="AI171" s="67"/>
      <c r="AJ171" s="67"/>
      <c r="AK171" s="67"/>
      <c r="AL171" s="67"/>
      <c r="AM171" s="67"/>
      <c r="AN171" s="67"/>
      <c r="AO171" s="67"/>
      <c r="AP171" s="67"/>
      <c r="AQ171" s="67"/>
      <c r="AR171" s="67"/>
    </row>
    <row r="172" s="3" customFormat="1" ht="22.5" customHeight="1" spans="1:44">
      <c r="A172" s="50">
        <v>78.4</v>
      </c>
      <c r="B172" s="51" t="s">
        <v>756</v>
      </c>
      <c r="C172" s="50" t="s">
        <v>285</v>
      </c>
      <c r="D172" s="52">
        <v>20</v>
      </c>
      <c r="E172" s="52">
        <v>20</v>
      </c>
      <c r="F172" s="52"/>
      <c r="G172" s="52">
        <v>20</v>
      </c>
      <c r="H172" s="52">
        <v>20</v>
      </c>
      <c r="I172" s="52"/>
      <c r="J172" s="67"/>
      <c r="K172" s="67"/>
      <c r="L172" s="46">
        <v>85</v>
      </c>
      <c r="M172" s="67"/>
      <c r="N172" s="67"/>
      <c r="O172" s="67"/>
      <c r="P172" s="67"/>
      <c r="Q172" s="67"/>
      <c r="R172" s="67"/>
      <c r="S172" s="67"/>
      <c r="T172" s="67"/>
      <c r="U172" s="67"/>
      <c r="V172" s="67"/>
      <c r="W172" s="67"/>
      <c r="X172" s="67"/>
      <c r="Y172" s="67"/>
      <c r="Z172" s="67"/>
      <c r="AA172" s="67"/>
      <c r="AB172" s="67"/>
      <c r="AC172" s="67"/>
      <c r="AD172" s="67"/>
      <c r="AE172" s="67"/>
      <c r="AF172" s="67"/>
      <c r="AG172" s="67"/>
      <c r="AH172" s="67"/>
      <c r="AI172" s="67"/>
      <c r="AJ172" s="67"/>
      <c r="AK172" s="67"/>
      <c r="AL172" s="67"/>
      <c r="AM172" s="67"/>
      <c r="AN172" s="67"/>
      <c r="AO172" s="67"/>
      <c r="AP172" s="67"/>
      <c r="AQ172" s="67"/>
      <c r="AR172" s="67"/>
    </row>
    <row r="173" s="3" customFormat="1" ht="22.5" customHeight="1" spans="1:44">
      <c r="A173" s="50">
        <v>78.5</v>
      </c>
      <c r="B173" s="51" t="s">
        <v>757</v>
      </c>
      <c r="C173" s="50" t="s">
        <v>285</v>
      </c>
      <c r="D173" s="52">
        <v>20</v>
      </c>
      <c r="E173" s="52">
        <v>20</v>
      </c>
      <c r="F173" s="52"/>
      <c r="G173" s="52">
        <v>20</v>
      </c>
      <c r="H173" s="52">
        <v>20</v>
      </c>
      <c r="I173" s="52"/>
      <c r="J173" s="67"/>
      <c r="K173" s="67"/>
      <c r="L173" s="46">
        <v>89</v>
      </c>
      <c r="M173" s="67"/>
      <c r="N173" s="67"/>
      <c r="O173" s="67"/>
      <c r="P173" s="67"/>
      <c r="Q173" s="67"/>
      <c r="R173" s="67"/>
      <c r="S173" s="67"/>
      <c r="T173" s="67"/>
      <c r="U173" s="67"/>
      <c r="V173" s="67"/>
      <c r="W173" s="67"/>
      <c r="X173" s="67"/>
      <c r="Y173" s="67"/>
      <c r="Z173" s="67"/>
      <c r="AA173" s="67"/>
      <c r="AB173" s="67"/>
      <c r="AC173" s="67"/>
      <c r="AD173" s="67"/>
      <c r="AE173" s="67"/>
      <c r="AF173" s="67"/>
      <c r="AG173" s="67"/>
      <c r="AH173" s="67"/>
      <c r="AI173" s="67"/>
      <c r="AJ173" s="67"/>
      <c r="AK173" s="67"/>
      <c r="AL173" s="67"/>
      <c r="AM173" s="67"/>
      <c r="AN173" s="67"/>
      <c r="AO173" s="67"/>
      <c r="AP173" s="67"/>
      <c r="AQ173" s="67"/>
      <c r="AR173" s="67"/>
    </row>
    <row r="174" s="3" customFormat="1" ht="22.5" customHeight="1" spans="1:44">
      <c r="A174" s="50">
        <v>78.6</v>
      </c>
      <c r="B174" s="51" t="s">
        <v>758</v>
      </c>
      <c r="C174" s="50" t="s">
        <v>285</v>
      </c>
      <c r="D174" s="52">
        <v>40</v>
      </c>
      <c r="E174" s="52">
        <v>40</v>
      </c>
      <c r="F174" s="52" t="s">
        <v>713</v>
      </c>
      <c r="G174" s="52">
        <v>40</v>
      </c>
      <c r="H174" s="52">
        <v>40</v>
      </c>
      <c r="I174" s="52"/>
      <c r="J174" s="67"/>
      <c r="K174" s="67"/>
      <c r="L174" s="46">
        <v>98</v>
      </c>
      <c r="M174" s="67"/>
      <c r="N174" s="67"/>
      <c r="O174" s="67"/>
      <c r="P174" s="67"/>
      <c r="Q174" s="67"/>
      <c r="R174" s="67"/>
      <c r="S174" s="67"/>
      <c r="T174" s="67"/>
      <c r="U174" s="67"/>
      <c r="V174" s="67"/>
      <c r="W174" s="67"/>
      <c r="X174" s="67"/>
      <c r="Y174" s="67"/>
      <c r="Z174" s="67"/>
      <c r="AA174" s="67"/>
      <c r="AB174" s="67"/>
      <c r="AC174" s="67"/>
      <c r="AD174" s="67"/>
      <c r="AE174" s="67"/>
      <c r="AF174" s="67"/>
      <c r="AG174" s="67"/>
      <c r="AH174" s="67"/>
      <c r="AI174" s="67"/>
      <c r="AJ174" s="67"/>
      <c r="AK174" s="67"/>
      <c r="AL174" s="67"/>
      <c r="AM174" s="67"/>
      <c r="AN174" s="67"/>
      <c r="AO174" s="67"/>
      <c r="AP174" s="67"/>
      <c r="AQ174" s="67"/>
      <c r="AR174" s="67"/>
    </row>
    <row r="175" s="3" customFormat="1" ht="22.5" customHeight="1" spans="1:44">
      <c r="A175" s="115" t="s">
        <v>737</v>
      </c>
      <c r="B175" s="51" t="s">
        <v>759</v>
      </c>
      <c r="C175" s="50" t="s">
        <v>285</v>
      </c>
      <c r="D175" s="52">
        <v>30</v>
      </c>
      <c r="E175" s="52">
        <v>30</v>
      </c>
      <c r="F175" s="52"/>
      <c r="G175" s="52">
        <v>30</v>
      </c>
      <c r="H175" s="52">
        <v>30</v>
      </c>
      <c r="I175" s="52"/>
      <c r="J175" s="67"/>
      <c r="K175" s="67"/>
      <c r="L175" s="46">
        <v>90</v>
      </c>
      <c r="M175" s="67"/>
      <c r="N175" s="67"/>
      <c r="O175" s="67"/>
      <c r="P175" s="67"/>
      <c r="Q175" s="67"/>
      <c r="R175" s="67"/>
      <c r="S175" s="67"/>
      <c r="T175" s="67"/>
      <c r="U175" s="67"/>
      <c r="V175" s="67"/>
      <c r="W175" s="67"/>
      <c r="X175" s="67"/>
      <c r="Y175" s="67"/>
      <c r="Z175" s="67"/>
      <c r="AA175" s="67"/>
      <c r="AB175" s="67"/>
      <c r="AC175" s="67"/>
      <c r="AD175" s="67"/>
      <c r="AE175" s="67"/>
      <c r="AF175" s="67"/>
      <c r="AG175" s="67"/>
      <c r="AH175" s="67"/>
      <c r="AI175" s="67"/>
      <c r="AJ175" s="67"/>
      <c r="AK175" s="67"/>
      <c r="AL175" s="67"/>
      <c r="AM175" s="67"/>
      <c r="AN175" s="67"/>
      <c r="AO175" s="67"/>
      <c r="AP175" s="67"/>
      <c r="AQ175" s="67"/>
      <c r="AR175" s="67"/>
    </row>
    <row r="176" s="3" customFormat="1" ht="22.5" customHeight="1" spans="1:44">
      <c r="A176" s="115" t="s">
        <v>739</v>
      </c>
      <c r="B176" s="51" t="s">
        <v>760</v>
      </c>
      <c r="C176" s="50" t="s">
        <v>285</v>
      </c>
      <c r="D176" s="52">
        <v>40</v>
      </c>
      <c r="E176" s="52">
        <v>40</v>
      </c>
      <c r="F176" s="52"/>
      <c r="G176" s="52">
        <v>40</v>
      </c>
      <c r="H176" s="52">
        <v>40</v>
      </c>
      <c r="I176" s="52"/>
      <c r="J176" s="67"/>
      <c r="K176" s="67"/>
      <c r="L176" s="46">
        <v>95</v>
      </c>
      <c r="M176" s="67"/>
      <c r="N176" s="67"/>
      <c r="O176" s="67"/>
      <c r="P176" s="67"/>
      <c r="Q176" s="67"/>
      <c r="R176" s="67"/>
      <c r="S176" s="67"/>
      <c r="T176" s="67"/>
      <c r="U176" s="67"/>
      <c r="V176" s="67"/>
      <c r="W176" s="67"/>
      <c r="X176" s="67"/>
      <c r="Y176" s="67"/>
      <c r="Z176" s="67"/>
      <c r="AA176" s="67"/>
      <c r="AB176" s="67"/>
      <c r="AC176" s="67"/>
      <c r="AD176" s="67"/>
      <c r="AE176" s="67"/>
      <c r="AF176" s="67"/>
      <c r="AG176" s="67"/>
      <c r="AH176" s="67"/>
      <c r="AI176" s="67"/>
      <c r="AJ176" s="67"/>
      <c r="AK176" s="67"/>
      <c r="AL176" s="67"/>
      <c r="AM176" s="67"/>
      <c r="AN176" s="67"/>
      <c r="AO176" s="67"/>
      <c r="AP176" s="67"/>
      <c r="AQ176" s="67"/>
      <c r="AR176" s="67"/>
    </row>
    <row r="177" s="3" customFormat="1" ht="22.5" customHeight="1" spans="1:44">
      <c r="A177" s="50">
        <v>78.9</v>
      </c>
      <c r="B177" s="51" t="s">
        <v>761</v>
      </c>
      <c r="C177" s="50" t="s">
        <v>285</v>
      </c>
      <c r="D177" s="52">
        <v>40</v>
      </c>
      <c r="E177" s="52">
        <v>40</v>
      </c>
      <c r="F177" s="52"/>
      <c r="G177" s="52">
        <v>40</v>
      </c>
      <c r="H177" s="52">
        <v>40</v>
      </c>
      <c r="I177" s="52"/>
      <c r="J177" s="67"/>
      <c r="K177" s="67"/>
      <c r="L177" s="46">
        <v>89</v>
      </c>
      <c r="M177" s="67"/>
      <c r="N177" s="67"/>
      <c r="O177" s="67"/>
      <c r="P177" s="67"/>
      <c r="Q177" s="67"/>
      <c r="R177" s="67"/>
      <c r="S177" s="67"/>
      <c r="T177" s="67"/>
      <c r="U177" s="67"/>
      <c r="V177" s="67"/>
      <c r="W177" s="67"/>
      <c r="X177" s="67"/>
      <c r="Y177" s="67"/>
      <c r="Z177" s="67"/>
      <c r="AA177" s="67"/>
      <c r="AB177" s="67"/>
      <c r="AC177" s="67"/>
      <c r="AD177" s="67"/>
      <c r="AE177" s="67"/>
      <c r="AF177" s="67"/>
      <c r="AG177" s="67"/>
      <c r="AH177" s="67"/>
      <c r="AI177" s="67"/>
      <c r="AJ177" s="67"/>
      <c r="AK177" s="67"/>
      <c r="AL177" s="67"/>
      <c r="AM177" s="67"/>
      <c r="AN177" s="67"/>
      <c r="AO177" s="67"/>
      <c r="AP177" s="67"/>
      <c r="AQ177" s="67"/>
      <c r="AR177" s="67"/>
    </row>
    <row r="178" s="3" customFormat="1" ht="22.5" customHeight="1" spans="1:44">
      <c r="A178" s="48">
        <v>78.1</v>
      </c>
      <c r="B178" s="47" t="s">
        <v>762</v>
      </c>
      <c r="C178" s="48" t="s">
        <v>285</v>
      </c>
      <c r="D178" s="116">
        <v>21</v>
      </c>
      <c r="E178" s="116">
        <v>21</v>
      </c>
      <c r="F178" s="116"/>
      <c r="G178" s="116">
        <v>20.7716</v>
      </c>
      <c r="H178" s="116"/>
      <c r="I178" s="116"/>
      <c r="J178" s="67"/>
      <c r="K178" s="67"/>
      <c r="L178" s="46">
        <v>86.78</v>
      </c>
      <c r="M178" s="67"/>
      <c r="N178" s="67"/>
      <c r="O178" s="67"/>
      <c r="P178" s="67"/>
      <c r="Q178" s="67"/>
      <c r="R178" s="67"/>
      <c r="S178" s="67"/>
      <c r="T178" s="67"/>
      <c r="U178" s="67"/>
      <c r="V178" s="67"/>
      <c r="W178" s="67"/>
      <c r="X178" s="67"/>
      <c r="Y178" s="67"/>
      <c r="Z178" s="67"/>
      <c r="AA178" s="67"/>
      <c r="AB178" s="67"/>
      <c r="AC178" s="67"/>
      <c r="AD178" s="67"/>
      <c r="AE178" s="67"/>
      <c r="AF178" s="67"/>
      <c r="AG178" s="67"/>
      <c r="AH178" s="67"/>
      <c r="AI178" s="67"/>
      <c r="AJ178" s="67"/>
      <c r="AK178" s="67"/>
      <c r="AL178" s="67"/>
      <c r="AM178" s="67"/>
      <c r="AN178" s="67"/>
      <c r="AO178" s="67"/>
      <c r="AP178" s="67"/>
      <c r="AQ178" s="67"/>
      <c r="AR178" s="67"/>
    </row>
    <row r="179" s="3" customFormat="1" ht="22.5" customHeight="1" spans="1:44">
      <c r="A179" s="48"/>
      <c r="B179" s="47" t="s">
        <v>763</v>
      </c>
      <c r="C179" s="48" t="s">
        <v>285</v>
      </c>
      <c r="D179" s="116">
        <v>35</v>
      </c>
      <c r="E179" s="116">
        <v>35</v>
      </c>
      <c r="F179" s="116"/>
      <c r="G179" s="116">
        <v>35</v>
      </c>
      <c r="H179" s="116">
        <v>35</v>
      </c>
      <c r="I179" s="116"/>
      <c r="J179" s="67"/>
      <c r="K179" s="67"/>
      <c r="L179" s="46">
        <v>83</v>
      </c>
      <c r="M179" s="67"/>
      <c r="N179" s="67"/>
      <c r="O179" s="67"/>
      <c r="P179" s="67"/>
      <c r="Q179" s="67"/>
      <c r="R179" s="67"/>
      <c r="S179" s="67"/>
      <c r="T179" s="67"/>
      <c r="U179" s="67"/>
      <c r="V179" s="67"/>
      <c r="W179" s="67"/>
      <c r="X179" s="67"/>
      <c r="Y179" s="67"/>
      <c r="Z179" s="67"/>
      <c r="AA179" s="67"/>
      <c r="AB179" s="67"/>
      <c r="AC179" s="67"/>
      <c r="AD179" s="67"/>
      <c r="AE179" s="67"/>
      <c r="AF179" s="67"/>
      <c r="AG179" s="67"/>
      <c r="AH179" s="67"/>
      <c r="AI179" s="67"/>
      <c r="AJ179" s="67"/>
      <c r="AK179" s="67"/>
      <c r="AL179" s="67"/>
      <c r="AM179" s="67"/>
      <c r="AN179" s="67"/>
      <c r="AO179" s="67"/>
      <c r="AP179" s="67"/>
      <c r="AQ179" s="67"/>
      <c r="AR179" s="67"/>
    </row>
    <row r="180" s="3" customFormat="1" ht="22.5" customHeight="1" spans="1:44">
      <c r="A180" s="48"/>
      <c r="B180" s="47" t="s">
        <v>764</v>
      </c>
      <c r="C180" s="48" t="s">
        <v>285</v>
      </c>
      <c r="D180" s="117">
        <v>25</v>
      </c>
      <c r="E180" s="117">
        <v>25</v>
      </c>
      <c r="F180" s="117"/>
      <c r="G180" s="117">
        <v>25</v>
      </c>
      <c r="H180" s="117">
        <v>25</v>
      </c>
      <c r="I180" s="117"/>
      <c r="J180" s="67"/>
      <c r="K180" s="67"/>
      <c r="L180" s="46"/>
      <c r="M180" s="67"/>
      <c r="N180" s="67"/>
      <c r="O180" s="67"/>
      <c r="P180" s="67"/>
      <c r="Q180" s="67"/>
      <c r="R180" s="67"/>
      <c r="S180" s="67"/>
      <c r="T180" s="67"/>
      <c r="U180" s="67"/>
      <c r="V180" s="67"/>
      <c r="W180" s="67"/>
      <c r="X180" s="67"/>
      <c r="Y180" s="67"/>
      <c r="Z180" s="67"/>
      <c r="AA180" s="67"/>
      <c r="AB180" s="67"/>
      <c r="AC180" s="67"/>
      <c r="AD180" s="67"/>
      <c r="AE180" s="67"/>
      <c r="AF180" s="67"/>
      <c r="AG180" s="67"/>
      <c r="AH180" s="67"/>
      <c r="AI180" s="67"/>
      <c r="AJ180" s="67"/>
      <c r="AK180" s="67"/>
      <c r="AL180" s="67"/>
      <c r="AM180" s="67"/>
      <c r="AN180" s="67"/>
      <c r="AO180" s="67"/>
      <c r="AP180" s="67"/>
      <c r="AQ180" s="67"/>
      <c r="AR180" s="67"/>
    </row>
    <row r="181" ht="22.5" customHeight="1" spans="1:44">
      <c r="A181" s="53">
        <v>79</v>
      </c>
      <c r="B181" s="54" t="s">
        <v>765</v>
      </c>
      <c r="C181" s="53" t="s">
        <v>285</v>
      </c>
      <c r="D181" s="37">
        <v>130</v>
      </c>
      <c r="E181" s="37"/>
      <c r="F181" s="37">
        <v>130</v>
      </c>
      <c r="G181" s="37"/>
      <c r="H181" s="37"/>
      <c r="I181" s="37"/>
      <c r="J181" s="64" t="s">
        <v>765</v>
      </c>
      <c r="K181" s="64"/>
      <c r="L181" s="66" t="s">
        <v>280</v>
      </c>
      <c r="M181" s="64"/>
      <c r="N181" s="64"/>
      <c r="O181" s="64"/>
      <c r="P181" s="64"/>
      <c r="Q181" s="64"/>
      <c r="R181" s="64"/>
      <c r="S181" s="64"/>
      <c r="T181" s="64"/>
      <c r="U181" s="64"/>
      <c r="V181" s="64"/>
      <c r="W181" s="64"/>
      <c r="X181" s="64"/>
      <c r="Y181" s="64"/>
      <c r="Z181" s="64"/>
      <c r="AA181" s="64"/>
      <c r="AB181" s="64"/>
      <c r="AC181" s="64"/>
      <c r="AD181" s="64"/>
      <c r="AE181" s="64"/>
      <c r="AF181" s="64"/>
      <c r="AG181" s="64"/>
      <c r="AH181" s="64"/>
      <c r="AI181" s="64"/>
      <c r="AJ181" s="64"/>
      <c r="AK181" s="64"/>
      <c r="AL181" s="64"/>
      <c r="AM181" s="64"/>
      <c r="AN181" s="64"/>
      <c r="AO181" s="64"/>
      <c r="AP181" s="64"/>
      <c r="AQ181" s="64"/>
      <c r="AR181" s="64"/>
    </row>
    <row r="182" ht="22.5" customHeight="1" spans="1:44">
      <c r="A182" s="53">
        <v>80</v>
      </c>
      <c r="B182" s="54" t="s">
        <v>766</v>
      </c>
      <c r="C182" s="53" t="s">
        <v>285</v>
      </c>
      <c r="D182" s="37">
        <v>60.05</v>
      </c>
      <c r="E182" s="37"/>
      <c r="F182" s="37">
        <v>60.05</v>
      </c>
      <c r="G182" s="37">
        <v>60</v>
      </c>
      <c r="H182" s="37"/>
      <c r="I182" s="37">
        <v>60</v>
      </c>
      <c r="J182" s="64"/>
      <c r="K182" s="64"/>
      <c r="L182" s="66"/>
      <c r="M182" s="64"/>
      <c r="N182" s="64"/>
      <c r="O182" s="64"/>
      <c r="P182" s="64"/>
      <c r="Q182" s="64"/>
      <c r="R182" s="64"/>
      <c r="S182" s="64"/>
      <c r="T182" s="64"/>
      <c r="U182" s="64"/>
      <c r="V182" s="64"/>
      <c r="W182" s="64"/>
      <c r="X182" s="64"/>
      <c r="Y182" s="64"/>
      <c r="Z182" s="64"/>
      <c r="AA182" s="64"/>
      <c r="AB182" s="64"/>
      <c r="AC182" s="64"/>
      <c r="AD182" s="64"/>
      <c r="AE182" s="64"/>
      <c r="AF182" s="64"/>
      <c r="AG182" s="64"/>
      <c r="AH182" s="64"/>
      <c r="AI182" s="64"/>
      <c r="AJ182" s="64"/>
      <c r="AK182" s="64"/>
      <c r="AL182" s="64"/>
      <c r="AM182" s="64"/>
      <c r="AN182" s="64"/>
      <c r="AO182" s="64"/>
      <c r="AP182" s="64"/>
      <c r="AQ182" s="64"/>
      <c r="AR182" s="64"/>
    </row>
    <row r="183" ht="22.5" customHeight="1" spans="1:44">
      <c r="A183" s="23">
        <v>81</v>
      </c>
      <c r="B183" s="24" t="s">
        <v>767</v>
      </c>
      <c r="C183" s="23" t="s">
        <v>278</v>
      </c>
      <c r="D183" s="25">
        <v>608.67</v>
      </c>
      <c r="E183" s="25"/>
      <c r="F183" s="25">
        <v>608.67</v>
      </c>
      <c r="G183" s="25">
        <v>181.932519</v>
      </c>
      <c r="H183" s="25"/>
      <c r="I183" s="25">
        <v>181.932519</v>
      </c>
      <c r="J183" s="64"/>
      <c r="K183" s="64"/>
      <c r="L183" s="66">
        <v>80.99</v>
      </c>
      <c r="M183" s="64"/>
      <c r="N183" s="64"/>
      <c r="O183" s="64"/>
      <c r="P183" s="64"/>
      <c r="Q183" s="64"/>
      <c r="R183" s="64"/>
      <c r="S183" s="64"/>
      <c r="T183" s="64"/>
      <c r="U183" s="64"/>
      <c r="V183" s="64"/>
      <c r="W183" s="64"/>
      <c r="X183" s="64"/>
      <c r="Y183" s="64"/>
      <c r="Z183" s="64"/>
      <c r="AA183" s="64"/>
      <c r="AB183" s="64"/>
      <c r="AC183" s="64"/>
      <c r="AD183" s="64"/>
      <c r="AE183" s="64"/>
      <c r="AF183" s="64"/>
      <c r="AG183" s="64"/>
      <c r="AH183" s="64"/>
      <c r="AI183" s="64"/>
      <c r="AJ183" s="64" t="s">
        <v>768</v>
      </c>
      <c r="AK183" s="64"/>
      <c r="AL183" s="64"/>
      <c r="AM183" s="64"/>
      <c r="AN183" s="64"/>
      <c r="AO183" s="64" t="s">
        <v>769</v>
      </c>
      <c r="AP183" s="64"/>
      <c r="AQ183" s="64"/>
      <c r="AR183" s="64"/>
    </row>
    <row r="184" s="3" customFormat="1" ht="72" customHeight="1" spans="1:44">
      <c r="A184" s="44">
        <v>82</v>
      </c>
      <c r="B184" s="45" t="s">
        <v>770</v>
      </c>
      <c r="C184" s="44" t="s">
        <v>285</v>
      </c>
      <c r="D184" s="37">
        <v>890</v>
      </c>
      <c r="E184" s="37">
        <v>890</v>
      </c>
      <c r="F184" s="37"/>
      <c r="G184" s="37"/>
      <c r="H184" s="37"/>
      <c r="I184" s="37"/>
      <c r="J184" s="67"/>
      <c r="K184" s="67"/>
      <c r="L184" s="46"/>
      <c r="M184" s="67"/>
      <c r="N184" s="67"/>
      <c r="O184" s="67"/>
      <c r="P184" s="67" t="s">
        <v>771</v>
      </c>
      <c r="Q184" s="67" t="s">
        <v>772</v>
      </c>
      <c r="S184" s="67"/>
      <c r="T184" s="67"/>
      <c r="U184" s="67"/>
      <c r="V184" s="67"/>
      <c r="W184" s="67"/>
      <c r="X184" s="67"/>
      <c r="Y184" s="67"/>
      <c r="Z184" s="67"/>
      <c r="AA184" s="67"/>
      <c r="AB184" s="67"/>
      <c r="AC184" s="67"/>
      <c r="AD184" s="67"/>
      <c r="AE184" s="67"/>
      <c r="AF184" s="67"/>
      <c r="AG184" s="67"/>
      <c r="AH184" s="67"/>
      <c r="AI184" s="67"/>
      <c r="AJ184" s="67" t="s">
        <v>773</v>
      </c>
      <c r="AK184" s="67"/>
      <c r="AL184" s="67"/>
      <c r="AM184" s="67"/>
      <c r="AN184" s="67"/>
      <c r="AO184" s="67" t="s">
        <v>774</v>
      </c>
      <c r="AP184" s="67"/>
      <c r="AQ184" s="67"/>
      <c r="AR184" s="67" t="s">
        <v>775</v>
      </c>
    </row>
    <row r="185" s="3" customFormat="1" ht="22.5" customHeight="1" spans="1:44">
      <c r="A185" s="44">
        <v>82.1</v>
      </c>
      <c r="B185" s="45" t="s">
        <v>776</v>
      </c>
      <c r="C185" s="44" t="s">
        <v>285</v>
      </c>
      <c r="D185" s="22">
        <v>20</v>
      </c>
      <c r="E185" s="22">
        <v>20</v>
      </c>
      <c r="F185" s="22"/>
      <c r="G185" s="22">
        <v>20</v>
      </c>
      <c r="H185" s="22">
        <v>20</v>
      </c>
      <c r="I185" s="22"/>
      <c r="J185" s="67"/>
      <c r="K185" s="67"/>
      <c r="L185" s="46">
        <v>88</v>
      </c>
      <c r="M185" s="67"/>
      <c r="N185" s="67"/>
      <c r="O185" s="67"/>
      <c r="P185" s="67"/>
      <c r="Q185" s="67"/>
      <c r="R185" s="67"/>
      <c r="S185" s="67"/>
      <c r="T185" s="67"/>
      <c r="U185" s="67"/>
      <c r="V185" s="67"/>
      <c r="W185" s="67"/>
      <c r="X185" s="67"/>
      <c r="Y185" s="67"/>
      <c r="Z185" s="67"/>
      <c r="AA185" s="67"/>
      <c r="AB185" s="67"/>
      <c r="AC185" s="67"/>
      <c r="AD185" s="67"/>
      <c r="AE185" s="67"/>
      <c r="AF185" s="67"/>
      <c r="AG185" s="67"/>
      <c r="AH185" s="67"/>
      <c r="AI185" s="67"/>
      <c r="AJ185" s="67"/>
      <c r="AK185" s="67"/>
      <c r="AL185" s="67"/>
      <c r="AM185" s="67"/>
      <c r="AN185" s="67"/>
      <c r="AO185" s="67"/>
      <c r="AP185" s="67"/>
      <c r="AQ185" s="67"/>
      <c r="AR185" s="67"/>
    </row>
    <row r="186" s="3" customFormat="1" ht="22.5" customHeight="1" spans="1:44">
      <c r="A186" s="44">
        <v>82.2</v>
      </c>
      <c r="B186" s="45" t="s">
        <v>777</v>
      </c>
      <c r="C186" s="44" t="s">
        <v>285</v>
      </c>
      <c r="D186" s="22">
        <v>20</v>
      </c>
      <c r="E186" s="22">
        <v>20</v>
      </c>
      <c r="F186" s="22"/>
      <c r="G186" s="22">
        <v>20</v>
      </c>
      <c r="H186" s="22">
        <v>20</v>
      </c>
      <c r="I186" s="22"/>
      <c r="J186" s="67"/>
      <c r="K186" s="67"/>
      <c r="L186" s="46">
        <v>84</v>
      </c>
      <c r="M186" s="67"/>
      <c r="N186" s="67"/>
      <c r="O186" s="67"/>
      <c r="P186" s="67"/>
      <c r="Q186" s="67"/>
      <c r="R186" s="67"/>
      <c r="S186" s="67"/>
      <c r="T186" s="67"/>
      <c r="U186" s="67"/>
      <c r="V186" s="67"/>
      <c r="W186" s="67"/>
      <c r="X186" s="67"/>
      <c r="Y186" s="67"/>
      <c r="Z186" s="67"/>
      <c r="AA186" s="67"/>
      <c r="AB186" s="67"/>
      <c r="AC186" s="67"/>
      <c r="AD186" s="67"/>
      <c r="AE186" s="67"/>
      <c r="AF186" s="67"/>
      <c r="AG186" s="67"/>
      <c r="AH186" s="67"/>
      <c r="AI186" s="67"/>
      <c r="AJ186" s="67"/>
      <c r="AK186" s="67"/>
      <c r="AL186" s="67"/>
      <c r="AM186" s="67"/>
      <c r="AN186" s="67"/>
      <c r="AO186" s="67"/>
      <c r="AP186" s="67"/>
      <c r="AQ186" s="67"/>
      <c r="AR186" s="67"/>
    </row>
    <row r="187" s="3" customFormat="1" ht="22.5" customHeight="1" spans="1:44">
      <c r="A187" s="44">
        <v>82.3</v>
      </c>
      <c r="B187" s="45" t="s">
        <v>778</v>
      </c>
      <c r="C187" s="44" t="s">
        <v>285</v>
      </c>
      <c r="D187" s="22">
        <v>20</v>
      </c>
      <c r="E187" s="22">
        <v>20</v>
      </c>
      <c r="F187" s="22"/>
      <c r="G187" s="22">
        <v>20</v>
      </c>
      <c r="H187" s="22">
        <v>20</v>
      </c>
      <c r="I187" s="22"/>
      <c r="J187" s="67"/>
      <c r="K187" s="67"/>
      <c r="L187" s="46">
        <v>85</v>
      </c>
      <c r="M187" s="67"/>
      <c r="N187" s="67"/>
      <c r="O187" s="67"/>
      <c r="P187" s="67"/>
      <c r="Q187" s="67"/>
      <c r="R187" s="67"/>
      <c r="S187" s="67"/>
      <c r="T187" s="67"/>
      <c r="U187" s="67"/>
      <c r="V187" s="67"/>
      <c r="W187" s="67"/>
      <c r="X187" s="67"/>
      <c r="Y187" s="67"/>
      <c r="Z187" s="67"/>
      <c r="AA187" s="67"/>
      <c r="AB187" s="67"/>
      <c r="AC187" s="67"/>
      <c r="AD187" s="67"/>
      <c r="AE187" s="67"/>
      <c r="AF187" s="67"/>
      <c r="AG187" s="67"/>
      <c r="AH187" s="67"/>
      <c r="AI187" s="67"/>
      <c r="AJ187" s="67"/>
      <c r="AK187" s="67"/>
      <c r="AL187" s="67"/>
      <c r="AM187" s="67"/>
      <c r="AN187" s="67"/>
      <c r="AO187" s="67"/>
      <c r="AP187" s="67"/>
      <c r="AQ187" s="67"/>
      <c r="AR187" s="67"/>
    </row>
    <row r="188" s="3" customFormat="1" ht="22.5" customHeight="1" spans="1:44">
      <c r="A188" s="44">
        <v>82.5</v>
      </c>
      <c r="B188" s="45" t="s">
        <v>779</v>
      </c>
      <c r="C188" s="44" t="s">
        <v>285</v>
      </c>
      <c r="D188" s="22">
        <v>10</v>
      </c>
      <c r="E188" s="22">
        <v>10</v>
      </c>
      <c r="F188" s="22"/>
      <c r="G188" s="22">
        <v>10</v>
      </c>
      <c r="H188" s="22">
        <v>10</v>
      </c>
      <c r="I188" s="22"/>
      <c r="J188" s="67"/>
      <c r="K188" s="67"/>
      <c r="L188" s="46">
        <v>90</v>
      </c>
      <c r="M188" s="67"/>
      <c r="N188" s="67"/>
      <c r="O188" s="67"/>
      <c r="P188" s="67"/>
      <c r="Q188" s="67"/>
      <c r="R188" s="67"/>
      <c r="S188" s="67"/>
      <c r="T188" s="67"/>
      <c r="U188" s="67"/>
      <c r="V188" s="67"/>
      <c r="W188" s="67"/>
      <c r="X188" s="67"/>
      <c r="Y188" s="67"/>
      <c r="Z188" s="67"/>
      <c r="AA188" s="67"/>
      <c r="AB188" s="67"/>
      <c r="AC188" s="67"/>
      <c r="AD188" s="67"/>
      <c r="AE188" s="67"/>
      <c r="AF188" s="67"/>
      <c r="AG188" s="67"/>
      <c r="AH188" s="67"/>
      <c r="AI188" s="67"/>
      <c r="AJ188" s="67"/>
      <c r="AK188" s="67"/>
      <c r="AL188" s="67"/>
      <c r="AM188" s="67"/>
      <c r="AN188" s="67"/>
      <c r="AO188" s="67"/>
      <c r="AP188" s="67"/>
      <c r="AQ188" s="67"/>
      <c r="AR188" s="67"/>
    </row>
    <row r="189" s="3" customFormat="1" ht="22.5" customHeight="1" spans="1:44">
      <c r="A189" s="44">
        <v>82.7</v>
      </c>
      <c r="B189" s="45" t="s">
        <v>780</v>
      </c>
      <c r="C189" s="44" t="s">
        <v>285</v>
      </c>
      <c r="D189" s="22">
        <v>20</v>
      </c>
      <c r="E189" s="22">
        <v>20</v>
      </c>
      <c r="F189" s="22"/>
      <c r="G189" s="22">
        <v>20</v>
      </c>
      <c r="H189" s="22">
        <v>20</v>
      </c>
      <c r="I189" s="22"/>
      <c r="J189" s="67"/>
      <c r="K189" s="67"/>
      <c r="L189" s="46">
        <v>88</v>
      </c>
      <c r="M189" s="67"/>
      <c r="N189" s="67"/>
      <c r="O189" s="67"/>
      <c r="P189" s="67"/>
      <c r="Q189" s="67"/>
      <c r="R189" s="67"/>
      <c r="S189" s="67"/>
      <c r="T189" s="67"/>
      <c r="U189" s="67"/>
      <c r="V189" s="67"/>
      <c r="W189" s="67"/>
      <c r="X189" s="67"/>
      <c r="Y189" s="67"/>
      <c r="Z189" s="67"/>
      <c r="AA189" s="67"/>
      <c r="AB189" s="67"/>
      <c r="AC189" s="67"/>
      <c r="AD189" s="67"/>
      <c r="AE189" s="67"/>
      <c r="AF189" s="67"/>
      <c r="AG189" s="67"/>
      <c r="AH189" s="67"/>
      <c r="AI189" s="67"/>
      <c r="AJ189" s="67"/>
      <c r="AK189" s="67"/>
      <c r="AL189" s="67"/>
      <c r="AM189" s="67"/>
      <c r="AN189" s="67"/>
      <c r="AO189" s="67"/>
      <c r="AP189" s="67"/>
      <c r="AQ189" s="67"/>
      <c r="AR189" s="67"/>
    </row>
    <row r="190" s="3" customFormat="1" ht="22.5" customHeight="1" spans="1:44">
      <c r="A190" s="102" t="s">
        <v>781</v>
      </c>
      <c r="B190" s="103" t="s">
        <v>782</v>
      </c>
      <c r="C190" s="46" t="s">
        <v>285</v>
      </c>
      <c r="D190" s="14">
        <v>25</v>
      </c>
      <c r="E190" s="14">
        <v>25</v>
      </c>
      <c r="F190" s="14"/>
      <c r="G190" s="14">
        <v>25</v>
      </c>
      <c r="H190" s="14">
        <v>25</v>
      </c>
      <c r="I190" s="14"/>
      <c r="J190" s="67"/>
      <c r="K190" s="67"/>
      <c r="L190" s="46">
        <v>94</v>
      </c>
      <c r="M190" s="67"/>
      <c r="N190" s="67"/>
      <c r="O190" s="67"/>
      <c r="P190" s="67"/>
      <c r="Q190" s="67"/>
      <c r="R190" s="67"/>
      <c r="S190" s="67"/>
      <c r="T190" s="67"/>
      <c r="U190" s="67"/>
      <c r="V190" s="67"/>
      <c r="W190" s="67"/>
      <c r="X190" s="67"/>
      <c r="Y190" s="67"/>
      <c r="Z190" s="67"/>
      <c r="AA190" s="67"/>
      <c r="AB190" s="67"/>
      <c r="AC190" s="67"/>
      <c r="AD190" s="67"/>
      <c r="AE190" s="67"/>
      <c r="AF190" s="67"/>
      <c r="AG190" s="67"/>
      <c r="AH190" s="67"/>
      <c r="AI190" s="67"/>
      <c r="AJ190" s="67"/>
      <c r="AK190" s="67"/>
      <c r="AL190" s="67"/>
      <c r="AM190" s="67"/>
      <c r="AN190" s="67"/>
      <c r="AO190" s="67"/>
      <c r="AP190" s="67"/>
      <c r="AQ190" s="67"/>
      <c r="AR190" s="67"/>
    </row>
    <row r="191" s="3" customFormat="1" ht="22.5" customHeight="1" spans="1:44">
      <c r="A191" s="102" t="s">
        <v>783</v>
      </c>
      <c r="B191" s="103" t="s">
        <v>784</v>
      </c>
      <c r="C191" s="46" t="s">
        <v>285</v>
      </c>
      <c r="D191" s="14">
        <v>20</v>
      </c>
      <c r="E191" s="14">
        <v>20</v>
      </c>
      <c r="F191" s="14"/>
      <c r="G191" s="14">
        <v>20</v>
      </c>
      <c r="H191" s="14">
        <v>20</v>
      </c>
      <c r="I191" s="14"/>
      <c r="J191" s="67"/>
      <c r="K191" s="67"/>
      <c r="L191" s="46">
        <v>93</v>
      </c>
      <c r="M191" s="67"/>
      <c r="N191" s="67"/>
      <c r="O191" s="67"/>
      <c r="P191" s="67"/>
      <c r="Q191" s="67"/>
      <c r="R191" s="67"/>
      <c r="S191" s="67"/>
      <c r="T191" s="67"/>
      <c r="U191" s="67"/>
      <c r="V191" s="67"/>
      <c r="W191" s="67"/>
      <c r="X191" s="67"/>
      <c r="Y191" s="67"/>
      <c r="Z191" s="67"/>
      <c r="AA191" s="67"/>
      <c r="AB191" s="67"/>
      <c r="AC191" s="67"/>
      <c r="AD191" s="67"/>
      <c r="AE191" s="67"/>
      <c r="AF191" s="67"/>
      <c r="AG191" s="67"/>
      <c r="AH191" s="67"/>
      <c r="AI191" s="67"/>
      <c r="AJ191" s="67"/>
      <c r="AK191" s="67"/>
      <c r="AL191" s="67"/>
      <c r="AM191" s="67"/>
      <c r="AN191" s="67"/>
      <c r="AO191" s="67"/>
      <c r="AP191" s="67"/>
      <c r="AQ191" s="67"/>
      <c r="AR191" s="67"/>
    </row>
    <row r="192" s="3" customFormat="1" ht="22.5" customHeight="1" spans="1:44">
      <c r="A192" s="102" t="s">
        <v>785</v>
      </c>
      <c r="B192" s="103" t="s">
        <v>786</v>
      </c>
      <c r="C192" s="46" t="s">
        <v>285</v>
      </c>
      <c r="D192" s="14">
        <v>20</v>
      </c>
      <c r="E192" s="14">
        <v>20</v>
      </c>
      <c r="F192" s="14"/>
      <c r="G192" s="14">
        <v>20</v>
      </c>
      <c r="H192" s="14">
        <v>20</v>
      </c>
      <c r="I192" s="14"/>
      <c r="J192" s="67"/>
      <c r="K192" s="67"/>
      <c r="L192" s="46">
        <v>93</v>
      </c>
      <c r="M192" s="67"/>
      <c r="N192" s="67"/>
      <c r="O192" s="67"/>
      <c r="P192" s="67"/>
      <c r="Q192" s="67"/>
      <c r="R192" s="67"/>
      <c r="S192" s="67"/>
      <c r="T192" s="67"/>
      <c r="U192" s="67"/>
      <c r="V192" s="67"/>
      <c r="W192" s="67"/>
      <c r="X192" s="67"/>
      <c r="Y192" s="67"/>
      <c r="Z192" s="67"/>
      <c r="AA192" s="67"/>
      <c r="AB192" s="67"/>
      <c r="AC192" s="67"/>
      <c r="AD192" s="67"/>
      <c r="AE192" s="67"/>
      <c r="AF192" s="67"/>
      <c r="AG192" s="67"/>
      <c r="AH192" s="67"/>
      <c r="AI192" s="67"/>
      <c r="AJ192" s="67"/>
      <c r="AK192" s="67"/>
      <c r="AL192" s="67"/>
      <c r="AM192" s="67"/>
      <c r="AN192" s="67"/>
      <c r="AO192" s="67"/>
      <c r="AP192" s="67"/>
      <c r="AQ192" s="67"/>
      <c r="AR192" s="67"/>
    </row>
    <row r="193" s="3" customFormat="1" ht="22.5" customHeight="1" spans="1:44">
      <c r="A193" s="102" t="s">
        <v>787</v>
      </c>
      <c r="B193" s="103" t="s">
        <v>788</v>
      </c>
      <c r="C193" s="46" t="s">
        <v>285</v>
      </c>
      <c r="D193" s="14">
        <v>20</v>
      </c>
      <c r="E193" s="14">
        <v>20</v>
      </c>
      <c r="F193" s="14"/>
      <c r="G193" s="14">
        <v>20</v>
      </c>
      <c r="H193" s="14">
        <v>20</v>
      </c>
      <c r="I193" s="14"/>
      <c r="J193" s="67"/>
      <c r="K193" s="67"/>
      <c r="L193" s="46">
        <v>91</v>
      </c>
      <c r="M193" s="67"/>
      <c r="N193" s="67"/>
      <c r="O193" s="67"/>
      <c r="P193" s="67"/>
      <c r="Q193" s="67"/>
      <c r="R193" s="67"/>
      <c r="S193" s="67"/>
      <c r="T193" s="67"/>
      <c r="U193" s="67"/>
      <c r="V193" s="67"/>
      <c r="W193" s="67"/>
      <c r="X193" s="67"/>
      <c r="Y193" s="67"/>
      <c r="Z193" s="67"/>
      <c r="AA193" s="67"/>
      <c r="AB193" s="67"/>
      <c r="AC193" s="67"/>
      <c r="AD193" s="67"/>
      <c r="AE193" s="67"/>
      <c r="AF193" s="67"/>
      <c r="AG193" s="67"/>
      <c r="AH193" s="67"/>
      <c r="AI193" s="67"/>
      <c r="AJ193" s="67"/>
      <c r="AK193" s="67"/>
      <c r="AL193" s="67"/>
      <c r="AM193" s="67"/>
      <c r="AN193" s="67"/>
      <c r="AO193" s="67"/>
      <c r="AP193" s="67"/>
      <c r="AQ193" s="67"/>
      <c r="AR193" s="67"/>
    </row>
    <row r="194" s="3" customFormat="1" ht="22.5" customHeight="1" spans="1:44">
      <c r="A194" s="102" t="s">
        <v>789</v>
      </c>
      <c r="B194" s="103" t="s">
        <v>790</v>
      </c>
      <c r="C194" s="46" t="s">
        <v>285</v>
      </c>
      <c r="D194" s="18">
        <v>20</v>
      </c>
      <c r="E194" s="18">
        <v>20</v>
      </c>
      <c r="F194" s="18"/>
      <c r="G194" s="18">
        <v>20</v>
      </c>
      <c r="H194" s="18">
        <v>20</v>
      </c>
      <c r="I194" s="18"/>
      <c r="J194" s="67"/>
      <c r="K194" s="67"/>
      <c r="L194" s="46">
        <v>90</v>
      </c>
      <c r="M194" s="67"/>
      <c r="N194" s="67"/>
      <c r="O194" s="67"/>
      <c r="P194" s="67"/>
      <c r="Q194" s="67"/>
      <c r="R194" s="67"/>
      <c r="S194" s="67"/>
      <c r="T194" s="67"/>
      <c r="U194" s="67"/>
      <c r="V194" s="67"/>
      <c r="W194" s="67"/>
      <c r="X194" s="67"/>
      <c r="Y194" s="67"/>
      <c r="Z194" s="67"/>
      <c r="AA194" s="67"/>
      <c r="AB194" s="67"/>
      <c r="AC194" s="67"/>
      <c r="AD194" s="67"/>
      <c r="AE194" s="67"/>
      <c r="AF194" s="67"/>
      <c r="AG194" s="67"/>
      <c r="AH194" s="67"/>
      <c r="AI194" s="67"/>
      <c r="AJ194" s="67"/>
      <c r="AK194" s="67"/>
      <c r="AL194" s="67"/>
      <c r="AM194" s="67"/>
      <c r="AN194" s="67"/>
      <c r="AO194" s="67"/>
      <c r="AP194" s="67"/>
      <c r="AQ194" s="67"/>
      <c r="AR194" s="67"/>
    </row>
    <row r="195" s="3" customFormat="1" ht="22.5" customHeight="1" spans="1:44">
      <c r="A195" s="102" t="s">
        <v>791</v>
      </c>
      <c r="B195" s="103" t="s">
        <v>792</v>
      </c>
      <c r="C195" s="46" t="s">
        <v>285</v>
      </c>
      <c r="D195" s="18">
        <v>20</v>
      </c>
      <c r="E195" s="18">
        <v>20</v>
      </c>
      <c r="F195" s="18"/>
      <c r="G195" s="18">
        <v>20</v>
      </c>
      <c r="H195" s="18">
        <v>20</v>
      </c>
      <c r="I195" s="18"/>
      <c r="J195" s="67"/>
      <c r="K195" s="67"/>
      <c r="L195" s="46">
        <v>84</v>
      </c>
      <c r="M195" s="67"/>
      <c r="N195" s="67"/>
      <c r="O195" s="67"/>
      <c r="P195" s="67"/>
      <c r="Q195" s="67"/>
      <c r="R195" s="67"/>
      <c r="S195" s="67"/>
      <c r="T195" s="67"/>
      <c r="U195" s="67"/>
      <c r="V195" s="67"/>
      <c r="W195" s="67"/>
      <c r="X195" s="67"/>
      <c r="Y195" s="67"/>
      <c r="Z195" s="67"/>
      <c r="AA195" s="67"/>
      <c r="AB195" s="67"/>
      <c r="AC195" s="67"/>
      <c r="AD195" s="67"/>
      <c r="AE195" s="67"/>
      <c r="AF195" s="67"/>
      <c r="AG195" s="67"/>
      <c r="AH195" s="67"/>
      <c r="AI195" s="67"/>
      <c r="AJ195" s="67"/>
      <c r="AK195" s="67"/>
      <c r="AL195" s="67"/>
      <c r="AM195" s="67"/>
      <c r="AN195" s="67"/>
      <c r="AO195" s="67"/>
      <c r="AP195" s="67"/>
      <c r="AQ195" s="67"/>
      <c r="AR195" s="67"/>
    </row>
    <row r="196" s="3" customFormat="1" ht="22.5" customHeight="1" spans="1:44">
      <c r="A196" s="102" t="s">
        <v>793</v>
      </c>
      <c r="B196" s="103" t="s">
        <v>794</v>
      </c>
      <c r="C196" s="46" t="s">
        <v>285</v>
      </c>
      <c r="D196" s="18">
        <v>20</v>
      </c>
      <c r="E196" s="18">
        <v>20</v>
      </c>
      <c r="F196" s="18"/>
      <c r="G196" s="18">
        <v>20</v>
      </c>
      <c r="H196" s="18">
        <v>20</v>
      </c>
      <c r="I196" s="18"/>
      <c r="J196" s="67"/>
      <c r="K196" s="67"/>
      <c r="L196" s="46">
        <v>100</v>
      </c>
      <c r="M196" s="67"/>
      <c r="N196" s="67"/>
      <c r="O196" s="67"/>
      <c r="P196" s="67"/>
      <c r="Q196" s="67"/>
      <c r="R196" s="67"/>
      <c r="S196" s="67"/>
      <c r="T196" s="67"/>
      <c r="U196" s="67"/>
      <c r="V196" s="67"/>
      <c r="W196" s="67"/>
      <c r="X196" s="67"/>
      <c r="Y196" s="67"/>
      <c r="Z196" s="67"/>
      <c r="AA196" s="67"/>
      <c r="AB196" s="67"/>
      <c r="AC196" s="67"/>
      <c r="AD196" s="67"/>
      <c r="AE196" s="67"/>
      <c r="AF196" s="67"/>
      <c r="AG196" s="67"/>
      <c r="AH196" s="67"/>
      <c r="AI196" s="67"/>
      <c r="AJ196" s="67"/>
      <c r="AK196" s="67"/>
      <c r="AL196" s="67"/>
      <c r="AM196" s="67"/>
      <c r="AN196" s="67"/>
      <c r="AO196" s="67"/>
      <c r="AP196" s="67"/>
      <c r="AQ196" s="67"/>
      <c r="AR196" s="67"/>
    </row>
    <row r="197" s="3" customFormat="1" ht="22.5" customHeight="1" spans="1:44">
      <c r="A197" s="102" t="s">
        <v>781</v>
      </c>
      <c r="B197" s="103" t="s">
        <v>795</v>
      </c>
      <c r="C197" s="46" t="s">
        <v>285</v>
      </c>
      <c r="D197" s="18">
        <v>20</v>
      </c>
      <c r="E197" s="18">
        <v>20</v>
      </c>
      <c r="F197" s="18"/>
      <c r="G197" s="18">
        <v>20</v>
      </c>
      <c r="H197" s="18">
        <v>20</v>
      </c>
      <c r="I197" s="18"/>
      <c r="J197" s="67"/>
      <c r="K197" s="67"/>
      <c r="L197" s="46">
        <v>87</v>
      </c>
      <c r="M197" s="67"/>
      <c r="N197" s="67"/>
      <c r="O197" s="67"/>
      <c r="P197" s="67"/>
      <c r="Q197" s="67"/>
      <c r="R197" s="67"/>
      <c r="S197" s="67"/>
      <c r="T197" s="67"/>
      <c r="U197" s="67"/>
      <c r="V197" s="67"/>
      <c r="W197" s="67"/>
      <c r="X197" s="67"/>
      <c r="Y197" s="67"/>
      <c r="Z197" s="67"/>
      <c r="AA197" s="67"/>
      <c r="AB197" s="67"/>
      <c r="AC197" s="67"/>
      <c r="AD197" s="67"/>
      <c r="AE197" s="67"/>
      <c r="AF197" s="67"/>
      <c r="AG197" s="67"/>
      <c r="AH197" s="67"/>
      <c r="AI197" s="67"/>
      <c r="AJ197" s="67"/>
      <c r="AK197" s="67"/>
      <c r="AL197" s="67"/>
      <c r="AM197" s="67"/>
      <c r="AN197" s="67"/>
      <c r="AO197" s="67"/>
      <c r="AP197" s="67"/>
      <c r="AQ197" s="67"/>
      <c r="AR197" s="67"/>
    </row>
    <row r="198" s="3" customFormat="1" ht="22.5" customHeight="1" spans="1:44">
      <c r="A198" s="102" t="s">
        <v>796</v>
      </c>
      <c r="B198" s="103" t="s">
        <v>797</v>
      </c>
      <c r="C198" s="46" t="s">
        <v>285</v>
      </c>
      <c r="D198" s="18">
        <v>30</v>
      </c>
      <c r="E198" s="18">
        <v>30</v>
      </c>
      <c r="F198" s="18"/>
      <c r="G198" s="18">
        <v>30</v>
      </c>
      <c r="H198" s="18">
        <v>30</v>
      </c>
      <c r="I198" s="18"/>
      <c r="J198" s="67"/>
      <c r="K198" s="67"/>
      <c r="L198" s="46">
        <v>91</v>
      </c>
      <c r="M198" s="67"/>
      <c r="N198" s="67"/>
      <c r="O198" s="67"/>
      <c r="P198" s="67"/>
      <c r="Q198" s="67"/>
      <c r="R198" s="67"/>
      <c r="S198" s="67"/>
      <c r="T198" s="67"/>
      <c r="U198" s="67"/>
      <c r="V198" s="67"/>
      <c r="W198" s="67"/>
      <c r="X198" s="67"/>
      <c r="Y198" s="67"/>
      <c r="Z198" s="67"/>
      <c r="AA198" s="67"/>
      <c r="AB198" s="67"/>
      <c r="AC198" s="67"/>
      <c r="AD198" s="67"/>
      <c r="AE198" s="67"/>
      <c r="AF198" s="67"/>
      <c r="AG198" s="67"/>
      <c r="AH198" s="67"/>
      <c r="AI198" s="67"/>
      <c r="AJ198" s="67"/>
      <c r="AK198" s="67"/>
      <c r="AL198" s="67"/>
      <c r="AM198" s="67"/>
      <c r="AN198" s="67"/>
      <c r="AO198" s="67"/>
      <c r="AP198" s="67"/>
      <c r="AQ198" s="67"/>
      <c r="AR198" s="67"/>
    </row>
    <row r="199" s="3" customFormat="1" ht="22.5" customHeight="1" spans="1:44">
      <c r="A199" s="102" t="s">
        <v>783</v>
      </c>
      <c r="B199" s="103" t="s">
        <v>798</v>
      </c>
      <c r="C199" s="46" t="s">
        <v>285</v>
      </c>
      <c r="D199" s="18">
        <v>25</v>
      </c>
      <c r="E199" s="18">
        <v>25</v>
      </c>
      <c r="F199" s="18"/>
      <c r="G199" s="18">
        <v>24.99</v>
      </c>
      <c r="H199" s="18">
        <v>24.99</v>
      </c>
      <c r="I199" s="18"/>
      <c r="J199" s="67"/>
      <c r="K199" s="67"/>
      <c r="L199" s="46">
        <v>96</v>
      </c>
      <c r="M199" s="67"/>
      <c r="N199" s="67"/>
      <c r="O199" s="67"/>
      <c r="P199" s="67"/>
      <c r="Q199" s="67"/>
      <c r="R199" s="67"/>
      <c r="S199" s="67"/>
      <c r="T199" s="67"/>
      <c r="U199" s="67"/>
      <c r="V199" s="67"/>
      <c r="W199" s="67"/>
      <c r="X199" s="67"/>
      <c r="Y199" s="67"/>
      <c r="Z199" s="67"/>
      <c r="AA199" s="67"/>
      <c r="AB199" s="67"/>
      <c r="AC199" s="67"/>
      <c r="AD199" s="67"/>
      <c r="AE199" s="67"/>
      <c r="AF199" s="67"/>
      <c r="AG199" s="67"/>
      <c r="AH199" s="67"/>
      <c r="AI199" s="67"/>
      <c r="AJ199" s="67"/>
      <c r="AK199" s="67"/>
      <c r="AL199" s="67"/>
      <c r="AM199" s="67"/>
      <c r="AN199" s="67"/>
      <c r="AO199" s="67"/>
      <c r="AP199" s="67"/>
      <c r="AQ199" s="67"/>
      <c r="AR199" s="67"/>
    </row>
    <row r="200" s="3" customFormat="1" ht="22.5" customHeight="1" spans="1:44">
      <c r="A200" s="102" t="s">
        <v>799</v>
      </c>
      <c r="B200" s="103" t="s">
        <v>800</v>
      </c>
      <c r="C200" s="46" t="s">
        <v>285</v>
      </c>
      <c r="D200" s="18">
        <v>30</v>
      </c>
      <c r="E200" s="18">
        <v>30</v>
      </c>
      <c r="F200" s="18"/>
      <c r="G200" s="18">
        <v>30</v>
      </c>
      <c r="H200" s="18">
        <v>30</v>
      </c>
      <c r="I200" s="18"/>
      <c r="J200" s="67"/>
      <c r="K200" s="67"/>
      <c r="L200" s="46">
        <v>85</v>
      </c>
      <c r="M200" s="67"/>
      <c r="N200" s="67"/>
      <c r="O200" s="67"/>
      <c r="P200" s="67"/>
      <c r="Q200" s="67"/>
      <c r="R200" s="67"/>
      <c r="S200" s="67"/>
      <c r="T200" s="67"/>
      <c r="U200" s="67"/>
      <c r="V200" s="67"/>
      <c r="W200" s="67"/>
      <c r="X200" s="67"/>
      <c r="Y200" s="67"/>
      <c r="Z200" s="67"/>
      <c r="AA200" s="67"/>
      <c r="AB200" s="67"/>
      <c r="AC200" s="67"/>
      <c r="AD200" s="67"/>
      <c r="AE200" s="67"/>
      <c r="AF200" s="67"/>
      <c r="AG200" s="67"/>
      <c r="AH200" s="67"/>
      <c r="AI200" s="67"/>
      <c r="AJ200" s="67"/>
      <c r="AK200" s="67"/>
      <c r="AL200" s="67"/>
      <c r="AM200" s="67"/>
      <c r="AN200" s="67"/>
      <c r="AO200" s="67"/>
      <c r="AP200" s="67"/>
      <c r="AQ200" s="67"/>
      <c r="AR200" s="67"/>
    </row>
    <row r="201" s="3" customFormat="1" ht="22.5" customHeight="1" spans="1:44">
      <c r="A201" s="102" t="s">
        <v>785</v>
      </c>
      <c r="B201" s="103" t="s">
        <v>801</v>
      </c>
      <c r="C201" s="46" t="s">
        <v>285</v>
      </c>
      <c r="D201" s="18">
        <v>20</v>
      </c>
      <c r="E201" s="18">
        <v>20</v>
      </c>
      <c r="F201" s="18"/>
      <c r="G201" s="18">
        <v>20</v>
      </c>
      <c r="H201" s="18">
        <v>20</v>
      </c>
      <c r="I201" s="18"/>
      <c r="J201" s="67"/>
      <c r="K201" s="67"/>
      <c r="L201" s="46">
        <v>90</v>
      </c>
      <c r="M201" s="67"/>
      <c r="N201" s="67"/>
      <c r="O201" s="67"/>
      <c r="P201" s="67"/>
      <c r="Q201" s="67"/>
      <c r="R201" s="67"/>
      <c r="S201" s="67"/>
      <c r="T201" s="67"/>
      <c r="U201" s="67"/>
      <c r="V201" s="67"/>
      <c r="W201" s="67"/>
      <c r="X201" s="67"/>
      <c r="Y201" s="67"/>
      <c r="Z201" s="67"/>
      <c r="AA201" s="67"/>
      <c r="AB201" s="67"/>
      <c r="AC201" s="67"/>
      <c r="AD201" s="67"/>
      <c r="AE201" s="67"/>
      <c r="AF201" s="67"/>
      <c r="AG201" s="67"/>
      <c r="AH201" s="67"/>
      <c r="AI201" s="67"/>
      <c r="AJ201" s="67"/>
      <c r="AK201" s="67"/>
      <c r="AL201" s="67"/>
      <c r="AM201" s="67"/>
      <c r="AN201" s="67"/>
      <c r="AO201" s="67"/>
      <c r="AP201" s="67"/>
      <c r="AQ201" s="67"/>
      <c r="AR201" s="67"/>
    </row>
    <row r="202" s="3" customFormat="1" ht="22.5" customHeight="1" spans="1:44">
      <c r="A202" s="102" t="s">
        <v>787</v>
      </c>
      <c r="B202" s="103" t="s">
        <v>802</v>
      </c>
      <c r="C202" s="46" t="s">
        <v>285</v>
      </c>
      <c r="D202" s="18">
        <v>20</v>
      </c>
      <c r="E202" s="18">
        <v>20</v>
      </c>
      <c r="F202" s="18"/>
      <c r="G202" s="18">
        <v>20</v>
      </c>
      <c r="H202" s="18">
        <v>20</v>
      </c>
      <c r="I202" s="18"/>
      <c r="J202" s="67"/>
      <c r="K202" s="67"/>
      <c r="L202" s="46">
        <v>92</v>
      </c>
      <c r="M202" s="67"/>
      <c r="N202" s="67"/>
      <c r="O202" s="67"/>
      <c r="P202" s="67"/>
      <c r="Q202" s="67"/>
      <c r="R202" s="67"/>
      <c r="S202" s="67"/>
      <c r="T202" s="67"/>
      <c r="U202" s="67"/>
      <c r="V202" s="67"/>
      <c r="W202" s="67"/>
      <c r="X202" s="67"/>
      <c r="Y202" s="67"/>
      <c r="Z202" s="67"/>
      <c r="AA202" s="67"/>
      <c r="AB202" s="67"/>
      <c r="AC202" s="67"/>
      <c r="AD202" s="67"/>
      <c r="AE202" s="67"/>
      <c r="AF202" s="67"/>
      <c r="AG202" s="67"/>
      <c r="AH202" s="67"/>
      <c r="AI202" s="67"/>
      <c r="AJ202" s="67"/>
      <c r="AK202" s="67"/>
      <c r="AL202" s="67"/>
      <c r="AM202" s="67"/>
      <c r="AN202" s="67"/>
      <c r="AO202" s="67"/>
      <c r="AP202" s="67"/>
      <c r="AQ202" s="67"/>
      <c r="AR202" s="67"/>
    </row>
    <row r="203" s="3" customFormat="1" ht="22.5" customHeight="1" spans="1:44">
      <c r="A203" s="102" t="s">
        <v>803</v>
      </c>
      <c r="B203" s="103" t="s">
        <v>804</v>
      </c>
      <c r="C203" s="46" t="s">
        <v>285</v>
      </c>
      <c r="D203" s="18">
        <v>20</v>
      </c>
      <c r="E203" s="18">
        <v>20</v>
      </c>
      <c r="F203" s="18"/>
      <c r="G203" s="18">
        <v>20.254878</v>
      </c>
      <c r="H203" s="18">
        <v>20.254878</v>
      </c>
      <c r="I203" s="18"/>
      <c r="J203" s="67"/>
      <c r="K203" s="67"/>
      <c r="L203" s="46">
        <v>91.13</v>
      </c>
      <c r="M203" s="67"/>
      <c r="N203" s="67"/>
      <c r="O203" s="67"/>
      <c r="P203" s="67"/>
      <c r="Q203" s="67"/>
      <c r="R203" s="67"/>
      <c r="S203" s="67"/>
      <c r="T203" s="67"/>
      <c r="U203" s="67"/>
      <c r="V203" s="67"/>
      <c r="W203" s="67"/>
      <c r="X203" s="67"/>
      <c r="Y203" s="67"/>
      <c r="Z203" s="67"/>
      <c r="AA203" s="67"/>
      <c r="AB203" s="67"/>
      <c r="AC203" s="67"/>
      <c r="AD203" s="67"/>
      <c r="AE203" s="67"/>
      <c r="AF203" s="67"/>
      <c r="AG203" s="67"/>
      <c r="AH203" s="67"/>
      <c r="AI203" s="67"/>
      <c r="AJ203" s="67"/>
      <c r="AK203" s="67"/>
      <c r="AL203" s="67"/>
      <c r="AM203" s="67"/>
      <c r="AN203" s="67"/>
      <c r="AO203" s="67"/>
      <c r="AP203" s="67"/>
      <c r="AQ203" s="67"/>
      <c r="AR203" s="67"/>
    </row>
    <row r="204" s="3" customFormat="1" ht="22.5" customHeight="1" spans="1:44">
      <c r="A204" s="102" t="s">
        <v>805</v>
      </c>
      <c r="B204" s="103" t="s">
        <v>806</v>
      </c>
      <c r="C204" s="46" t="s">
        <v>285</v>
      </c>
      <c r="D204" s="18">
        <v>20</v>
      </c>
      <c r="E204" s="18">
        <v>20</v>
      </c>
      <c r="F204" s="18"/>
      <c r="G204" s="18">
        <v>20</v>
      </c>
      <c r="H204" s="18">
        <v>20</v>
      </c>
      <c r="I204" s="18"/>
      <c r="J204" s="67"/>
      <c r="K204" s="67"/>
      <c r="L204" s="46">
        <v>88</v>
      </c>
      <c r="M204" s="67"/>
      <c r="N204" s="67"/>
      <c r="O204" s="67"/>
      <c r="P204" s="67"/>
      <c r="Q204" s="67"/>
      <c r="R204" s="67"/>
      <c r="S204" s="67"/>
      <c r="T204" s="67"/>
      <c r="U204" s="67"/>
      <c r="V204" s="67"/>
      <c r="W204" s="67"/>
      <c r="X204" s="67"/>
      <c r="Y204" s="67"/>
      <c r="Z204" s="67"/>
      <c r="AA204" s="67"/>
      <c r="AB204" s="67"/>
      <c r="AC204" s="67"/>
      <c r="AD204" s="67"/>
      <c r="AE204" s="67"/>
      <c r="AF204" s="67"/>
      <c r="AG204" s="67"/>
      <c r="AH204" s="67"/>
      <c r="AI204" s="67"/>
      <c r="AJ204" s="67"/>
      <c r="AK204" s="67"/>
      <c r="AL204" s="67"/>
      <c r="AM204" s="67"/>
      <c r="AN204" s="67"/>
      <c r="AO204" s="67"/>
      <c r="AP204" s="67"/>
      <c r="AQ204" s="67"/>
      <c r="AR204" s="67"/>
    </row>
    <row r="205" s="3" customFormat="1" ht="22.5" customHeight="1" spans="1:44">
      <c r="A205" s="50">
        <v>82.15</v>
      </c>
      <c r="B205" s="103" t="s">
        <v>807</v>
      </c>
      <c r="C205" s="50" t="s">
        <v>285</v>
      </c>
      <c r="D205" s="18">
        <v>20</v>
      </c>
      <c r="E205" s="18">
        <v>20</v>
      </c>
      <c r="F205" s="18"/>
      <c r="G205" s="18">
        <v>19.74</v>
      </c>
      <c r="H205" s="18">
        <v>19.74</v>
      </c>
      <c r="I205" s="18"/>
      <c r="J205" s="67"/>
      <c r="K205" s="67"/>
      <c r="L205" s="46">
        <v>88.87</v>
      </c>
      <c r="M205" s="67"/>
      <c r="N205" s="67"/>
      <c r="O205" s="67"/>
      <c r="P205" s="67"/>
      <c r="Q205" s="67"/>
      <c r="R205" s="67"/>
      <c r="S205" s="67"/>
      <c r="T205" s="67"/>
      <c r="U205" s="67"/>
      <c r="V205" s="67"/>
      <c r="W205" s="67"/>
      <c r="X205" s="67"/>
      <c r="Y205" s="67"/>
      <c r="Z205" s="67"/>
      <c r="AA205" s="67"/>
      <c r="AB205" s="67"/>
      <c r="AC205" s="67"/>
      <c r="AD205" s="67"/>
      <c r="AE205" s="67"/>
      <c r="AF205" s="67"/>
      <c r="AG205" s="67"/>
      <c r="AH205" s="67"/>
      <c r="AI205" s="67"/>
      <c r="AJ205" s="67"/>
      <c r="AK205" s="67"/>
      <c r="AL205" s="67"/>
      <c r="AM205" s="67"/>
      <c r="AN205" s="67"/>
      <c r="AO205" s="67"/>
      <c r="AP205" s="67"/>
      <c r="AQ205" s="67"/>
      <c r="AR205" s="67"/>
    </row>
    <row r="206" s="3" customFormat="1" ht="22.5" customHeight="1" spans="1:44">
      <c r="A206" s="46">
        <v>82.1</v>
      </c>
      <c r="B206" s="103" t="s">
        <v>808</v>
      </c>
      <c r="C206" s="46" t="s">
        <v>285</v>
      </c>
      <c r="D206" s="19">
        <v>25</v>
      </c>
      <c r="E206" s="19">
        <v>25</v>
      </c>
      <c r="F206" s="19"/>
      <c r="G206" s="19">
        <v>25</v>
      </c>
      <c r="H206" s="19">
        <v>25</v>
      </c>
      <c r="I206" s="19"/>
      <c r="J206" s="67"/>
      <c r="K206" s="67"/>
      <c r="L206" s="46">
        <v>95</v>
      </c>
      <c r="M206" s="67"/>
      <c r="N206" s="67"/>
      <c r="O206" s="67"/>
      <c r="P206" s="67"/>
      <c r="Q206" s="67"/>
      <c r="R206" s="67"/>
      <c r="S206" s="67"/>
      <c r="T206" s="67"/>
      <c r="U206" s="67"/>
      <c r="V206" s="67"/>
      <c r="W206" s="67"/>
      <c r="X206" s="67"/>
      <c r="Y206" s="67"/>
      <c r="Z206" s="67"/>
      <c r="AA206" s="67"/>
      <c r="AB206" s="67"/>
      <c r="AC206" s="67"/>
      <c r="AD206" s="67"/>
      <c r="AE206" s="67"/>
      <c r="AF206" s="67"/>
      <c r="AG206" s="67"/>
      <c r="AH206" s="67"/>
      <c r="AI206" s="67"/>
      <c r="AJ206" s="67"/>
      <c r="AK206" s="67"/>
      <c r="AL206" s="67"/>
      <c r="AM206" s="67"/>
      <c r="AN206" s="67"/>
      <c r="AO206" s="67"/>
      <c r="AP206" s="67"/>
      <c r="AQ206" s="67"/>
      <c r="AR206" s="67"/>
    </row>
    <row r="207" s="3" customFormat="1" ht="22.5" customHeight="1" spans="1:44">
      <c r="A207" s="46">
        <v>82.2</v>
      </c>
      <c r="B207" s="103" t="s">
        <v>809</v>
      </c>
      <c r="C207" s="46" t="s">
        <v>285</v>
      </c>
      <c r="D207" s="19">
        <v>20</v>
      </c>
      <c r="E207" s="19">
        <v>20</v>
      </c>
      <c r="F207" s="19"/>
      <c r="G207" s="19">
        <v>20</v>
      </c>
      <c r="H207" s="19">
        <v>20</v>
      </c>
      <c r="I207" s="19"/>
      <c r="J207" s="67"/>
      <c r="K207" s="67"/>
      <c r="L207" s="46">
        <v>90.5</v>
      </c>
      <c r="M207" s="67"/>
      <c r="N207" s="67"/>
      <c r="O207" s="67"/>
      <c r="P207" s="67"/>
      <c r="Q207" s="67"/>
      <c r="R207" s="67"/>
      <c r="S207" s="67"/>
      <c r="T207" s="67"/>
      <c r="U207" s="67"/>
      <c r="V207" s="67"/>
      <c r="W207" s="67"/>
      <c r="X207" s="67"/>
      <c r="Y207" s="67"/>
      <c r="Z207" s="67"/>
      <c r="AA207" s="67"/>
      <c r="AB207" s="67"/>
      <c r="AC207" s="67"/>
      <c r="AD207" s="67"/>
      <c r="AE207" s="67"/>
      <c r="AF207" s="67"/>
      <c r="AG207" s="67"/>
      <c r="AH207" s="67"/>
      <c r="AI207" s="67"/>
      <c r="AJ207" s="67"/>
      <c r="AK207" s="67"/>
      <c r="AL207" s="67"/>
      <c r="AM207" s="67"/>
      <c r="AN207" s="67"/>
      <c r="AO207" s="67"/>
      <c r="AP207" s="67"/>
      <c r="AQ207" s="67"/>
      <c r="AR207" s="67"/>
    </row>
    <row r="208" s="3" customFormat="1" ht="22.5" customHeight="1" spans="1:44">
      <c r="A208" s="46">
        <v>82.3</v>
      </c>
      <c r="B208" s="103" t="s">
        <v>810</v>
      </c>
      <c r="C208" s="46" t="s">
        <v>285</v>
      </c>
      <c r="D208" s="19">
        <v>20</v>
      </c>
      <c r="E208" s="19">
        <v>20</v>
      </c>
      <c r="F208" s="19"/>
      <c r="G208" s="19">
        <v>20</v>
      </c>
      <c r="H208" s="19">
        <v>20</v>
      </c>
      <c r="I208" s="19"/>
      <c r="J208" s="67"/>
      <c r="K208" s="67"/>
      <c r="L208" s="46">
        <v>93</v>
      </c>
      <c r="M208" s="67"/>
      <c r="N208" s="67"/>
      <c r="O208" s="67"/>
      <c r="P208" s="67"/>
      <c r="Q208" s="67"/>
      <c r="R208" s="67"/>
      <c r="S208" s="67"/>
      <c r="T208" s="67"/>
      <c r="U208" s="67"/>
      <c r="V208" s="67"/>
      <c r="W208" s="67"/>
      <c r="X208" s="67"/>
      <c r="Y208" s="67"/>
      <c r="Z208" s="67"/>
      <c r="AA208" s="67"/>
      <c r="AB208" s="67"/>
      <c r="AC208" s="67"/>
      <c r="AD208" s="67"/>
      <c r="AE208" s="67"/>
      <c r="AF208" s="67"/>
      <c r="AG208" s="67"/>
      <c r="AH208" s="67"/>
      <c r="AI208" s="67"/>
      <c r="AJ208" s="67"/>
      <c r="AK208" s="67"/>
      <c r="AL208" s="67"/>
      <c r="AM208" s="67"/>
      <c r="AN208" s="67"/>
      <c r="AO208" s="67"/>
      <c r="AP208" s="67"/>
      <c r="AQ208" s="67"/>
      <c r="AR208" s="67"/>
    </row>
    <row r="209" s="3" customFormat="1" ht="22.5" customHeight="1" spans="1:44">
      <c r="A209" s="46">
        <v>82.4</v>
      </c>
      <c r="B209" s="103" t="s">
        <v>811</v>
      </c>
      <c r="C209" s="46" t="s">
        <v>285</v>
      </c>
      <c r="D209" s="19">
        <v>20</v>
      </c>
      <c r="E209" s="19">
        <v>20</v>
      </c>
      <c r="F209" s="19"/>
      <c r="G209" s="19">
        <v>20</v>
      </c>
      <c r="H209" s="19">
        <v>20</v>
      </c>
      <c r="I209" s="19"/>
      <c r="J209" s="67"/>
      <c r="K209" s="67"/>
      <c r="L209" s="46">
        <v>82</v>
      </c>
      <c r="M209" s="67"/>
      <c r="N209" s="67"/>
      <c r="O209" s="67"/>
      <c r="P209" s="67"/>
      <c r="Q209" s="67"/>
      <c r="R209" s="67"/>
      <c r="S209" s="67"/>
      <c r="T209" s="67"/>
      <c r="U209" s="67"/>
      <c r="V209" s="67"/>
      <c r="W209" s="67"/>
      <c r="X209" s="67"/>
      <c r="Y209" s="67"/>
      <c r="Z209" s="67"/>
      <c r="AA209" s="67"/>
      <c r="AB209" s="67"/>
      <c r="AC209" s="67"/>
      <c r="AD209" s="67"/>
      <c r="AE209" s="67"/>
      <c r="AF209" s="67"/>
      <c r="AG209" s="67"/>
      <c r="AH209" s="67"/>
      <c r="AI209" s="67"/>
      <c r="AJ209" s="67"/>
      <c r="AK209" s="67"/>
      <c r="AL209" s="67"/>
      <c r="AM209" s="67"/>
      <c r="AN209" s="67"/>
      <c r="AO209" s="67"/>
      <c r="AP209" s="67"/>
      <c r="AQ209" s="67"/>
      <c r="AR209" s="67"/>
    </row>
    <row r="210" s="3" customFormat="1" ht="22.5" customHeight="1" spans="1:44">
      <c r="A210" s="46">
        <v>82.5</v>
      </c>
      <c r="B210" s="103" t="s">
        <v>812</v>
      </c>
      <c r="C210" s="46" t="s">
        <v>285</v>
      </c>
      <c r="D210" s="19">
        <v>20</v>
      </c>
      <c r="E210" s="19">
        <v>20</v>
      </c>
      <c r="F210" s="19"/>
      <c r="G210" s="19">
        <v>20</v>
      </c>
      <c r="H210" s="19">
        <v>20</v>
      </c>
      <c r="I210" s="19"/>
      <c r="J210" s="67"/>
      <c r="K210" s="67"/>
      <c r="L210" s="46">
        <v>94</v>
      </c>
      <c r="M210" s="67"/>
      <c r="N210" s="67"/>
      <c r="O210" s="67"/>
      <c r="P210" s="67"/>
      <c r="Q210" s="67"/>
      <c r="R210" s="67"/>
      <c r="S210" s="67"/>
      <c r="T210" s="67"/>
      <c r="U210" s="67"/>
      <c r="V210" s="67"/>
      <c r="W210" s="67"/>
      <c r="X210" s="67"/>
      <c r="Y210" s="67"/>
      <c r="Z210" s="67"/>
      <c r="AA210" s="67"/>
      <c r="AB210" s="67"/>
      <c r="AC210" s="67"/>
      <c r="AD210" s="67"/>
      <c r="AE210" s="67"/>
      <c r="AF210" s="67"/>
      <c r="AG210" s="67"/>
      <c r="AH210" s="67"/>
      <c r="AI210" s="67"/>
      <c r="AJ210" s="67"/>
      <c r="AK210" s="67"/>
      <c r="AL210" s="67"/>
      <c r="AM210" s="67"/>
      <c r="AN210" s="67"/>
      <c r="AO210" s="67"/>
      <c r="AP210" s="67"/>
      <c r="AQ210" s="67"/>
      <c r="AR210" s="67"/>
    </row>
    <row r="211" s="3" customFormat="1" ht="22.5" customHeight="1" spans="1:44">
      <c r="A211" s="46">
        <v>82.6</v>
      </c>
      <c r="B211" s="103" t="s">
        <v>813</v>
      </c>
      <c r="C211" s="46" t="s">
        <v>285</v>
      </c>
      <c r="D211" s="19">
        <v>20</v>
      </c>
      <c r="E211" s="19">
        <v>20</v>
      </c>
      <c r="F211" s="19"/>
      <c r="G211" s="19">
        <v>20</v>
      </c>
      <c r="H211" s="19">
        <v>20</v>
      </c>
      <c r="I211" s="19"/>
      <c r="J211" s="67"/>
      <c r="K211" s="67"/>
      <c r="L211" s="46">
        <v>93</v>
      </c>
      <c r="M211" s="67"/>
      <c r="N211" s="67"/>
      <c r="O211" s="67"/>
      <c r="P211" s="67"/>
      <c r="Q211" s="67"/>
      <c r="R211" s="67"/>
      <c r="S211" s="67"/>
      <c r="T211" s="67"/>
      <c r="U211" s="67"/>
      <c r="V211" s="67"/>
      <c r="W211" s="67"/>
      <c r="X211" s="67"/>
      <c r="Y211" s="67"/>
      <c r="Z211" s="67"/>
      <c r="AA211" s="67"/>
      <c r="AB211" s="67"/>
      <c r="AC211" s="67"/>
      <c r="AD211" s="67"/>
      <c r="AE211" s="67"/>
      <c r="AF211" s="67"/>
      <c r="AG211" s="67"/>
      <c r="AH211" s="67"/>
      <c r="AI211" s="67"/>
      <c r="AJ211" s="67"/>
      <c r="AK211" s="67"/>
      <c r="AL211" s="67"/>
      <c r="AM211" s="67"/>
      <c r="AN211" s="67"/>
      <c r="AO211" s="67"/>
      <c r="AP211" s="67"/>
      <c r="AQ211" s="67"/>
      <c r="AR211" s="67"/>
    </row>
    <row r="212" s="3" customFormat="1" ht="22.5" customHeight="1" spans="1:44">
      <c r="A212" s="46">
        <v>82.7</v>
      </c>
      <c r="B212" s="103" t="s">
        <v>814</v>
      </c>
      <c r="C212" s="46" t="s">
        <v>285</v>
      </c>
      <c r="D212" s="19">
        <v>20</v>
      </c>
      <c r="E212" s="19">
        <v>20</v>
      </c>
      <c r="F212" s="19"/>
      <c r="G212" s="19">
        <v>19.9988</v>
      </c>
      <c r="H212" s="19">
        <v>19.9988</v>
      </c>
      <c r="I212" s="19"/>
      <c r="J212" s="67"/>
      <c r="K212" s="67"/>
      <c r="L212" s="46">
        <v>91</v>
      </c>
      <c r="M212" s="67"/>
      <c r="N212" s="67"/>
      <c r="O212" s="67"/>
      <c r="P212" s="67"/>
      <c r="Q212" s="67"/>
      <c r="R212" s="67"/>
      <c r="S212" s="67"/>
      <c r="T212" s="67"/>
      <c r="U212" s="67"/>
      <c r="V212" s="67"/>
      <c r="W212" s="67"/>
      <c r="X212" s="67"/>
      <c r="Y212" s="67"/>
      <c r="Z212" s="67"/>
      <c r="AA212" s="67"/>
      <c r="AB212" s="67"/>
      <c r="AC212" s="67"/>
      <c r="AD212" s="67"/>
      <c r="AE212" s="67"/>
      <c r="AF212" s="67"/>
      <c r="AG212" s="67"/>
      <c r="AH212" s="67"/>
      <c r="AI212" s="67"/>
      <c r="AJ212" s="67"/>
      <c r="AK212" s="67"/>
      <c r="AL212" s="67"/>
      <c r="AM212" s="67"/>
      <c r="AN212" s="67"/>
      <c r="AO212" s="67"/>
      <c r="AP212" s="67"/>
      <c r="AQ212" s="67"/>
      <c r="AR212" s="67"/>
    </row>
    <row r="213" s="3" customFormat="1" ht="22.5" customHeight="1" spans="1:44">
      <c r="A213" s="46">
        <v>82.8000000000001</v>
      </c>
      <c r="B213" s="103" t="s">
        <v>815</v>
      </c>
      <c r="C213" s="46" t="s">
        <v>285</v>
      </c>
      <c r="D213" s="19">
        <v>20</v>
      </c>
      <c r="E213" s="19">
        <v>20</v>
      </c>
      <c r="F213" s="19"/>
      <c r="G213" s="19">
        <v>20</v>
      </c>
      <c r="H213" s="19">
        <v>20</v>
      </c>
      <c r="I213" s="19"/>
      <c r="J213" s="67"/>
      <c r="K213" s="67"/>
      <c r="L213" s="46">
        <v>95</v>
      </c>
      <c r="M213" s="67"/>
      <c r="N213" s="67"/>
      <c r="O213" s="67"/>
      <c r="P213" s="67"/>
      <c r="Q213" s="67"/>
      <c r="R213" s="67"/>
      <c r="S213" s="67"/>
      <c r="T213" s="67"/>
      <c r="U213" s="67"/>
      <c r="V213" s="67"/>
      <c r="W213" s="67"/>
      <c r="X213" s="67"/>
      <c r="Y213" s="67"/>
      <c r="Z213" s="67"/>
      <c r="AA213" s="67"/>
      <c r="AB213" s="67"/>
      <c r="AC213" s="67"/>
      <c r="AD213" s="67"/>
      <c r="AE213" s="67"/>
      <c r="AF213" s="67"/>
      <c r="AG213" s="67"/>
      <c r="AH213" s="67"/>
      <c r="AI213" s="67"/>
      <c r="AJ213" s="67"/>
      <c r="AK213" s="67"/>
      <c r="AL213" s="67"/>
      <c r="AM213" s="67"/>
      <c r="AN213" s="67"/>
      <c r="AO213" s="67"/>
      <c r="AP213" s="67"/>
      <c r="AQ213" s="67"/>
      <c r="AR213" s="67"/>
    </row>
    <row r="214" s="3" customFormat="1" ht="22.5" customHeight="1" spans="1:44">
      <c r="A214" s="50">
        <v>82.1</v>
      </c>
      <c r="B214" s="51" t="s">
        <v>816</v>
      </c>
      <c r="C214" s="50" t="s">
        <v>285</v>
      </c>
      <c r="D214" s="28">
        <v>20</v>
      </c>
      <c r="E214" s="28">
        <v>20</v>
      </c>
      <c r="F214" s="28"/>
      <c r="G214" s="28">
        <v>20</v>
      </c>
      <c r="H214" s="28">
        <v>20</v>
      </c>
      <c r="I214" s="28"/>
      <c r="J214" s="67"/>
      <c r="K214" s="67"/>
      <c r="L214" s="46">
        <v>88</v>
      </c>
      <c r="M214" s="67"/>
      <c r="N214" s="67"/>
      <c r="O214" s="67"/>
      <c r="P214" s="67"/>
      <c r="Q214" s="67"/>
      <c r="R214" s="67"/>
      <c r="S214" s="67"/>
      <c r="T214" s="67"/>
      <c r="U214" s="67"/>
      <c r="V214" s="67"/>
      <c r="W214" s="67"/>
      <c r="X214" s="67"/>
      <c r="Y214" s="67"/>
      <c r="Z214" s="67"/>
      <c r="AA214" s="67"/>
      <c r="AB214" s="67"/>
      <c r="AC214" s="67"/>
      <c r="AD214" s="67"/>
      <c r="AE214" s="67"/>
      <c r="AF214" s="67"/>
      <c r="AG214" s="67"/>
      <c r="AH214" s="67"/>
      <c r="AI214" s="67"/>
      <c r="AJ214" s="67"/>
      <c r="AK214" s="67"/>
      <c r="AL214" s="67"/>
      <c r="AM214" s="67"/>
      <c r="AN214" s="67"/>
      <c r="AO214" s="67"/>
      <c r="AP214" s="67"/>
      <c r="AQ214" s="67"/>
      <c r="AR214" s="67"/>
    </row>
    <row r="215" s="3" customFormat="1" ht="22.5" customHeight="1" spans="1:44">
      <c r="A215" s="50">
        <v>82.2</v>
      </c>
      <c r="B215" s="47" t="s">
        <v>817</v>
      </c>
      <c r="C215" s="50" t="s">
        <v>285</v>
      </c>
      <c r="D215" s="28">
        <v>20</v>
      </c>
      <c r="E215" s="28">
        <v>20</v>
      </c>
      <c r="F215" s="28"/>
      <c r="G215" s="28">
        <v>20</v>
      </c>
      <c r="H215" s="28">
        <v>20</v>
      </c>
      <c r="I215" s="28"/>
      <c r="J215" s="67"/>
      <c r="K215" s="67"/>
      <c r="L215" s="46">
        <v>88</v>
      </c>
      <c r="M215" s="67"/>
      <c r="N215" s="67"/>
      <c r="O215" s="67"/>
      <c r="P215" s="67"/>
      <c r="Q215" s="67"/>
      <c r="R215" s="67"/>
      <c r="S215" s="67"/>
      <c r="T215" s="67"/>
      <c r="U215" s="67"/>
      <c r="V215" s="67"/>
      <c r="W215" s="67"/>
      <c r="X215" s="67"/>
      <c r="Y215" s="67"/>
      <c r="Z215" s="67"/>
      <c r="AA215" s="67"/>
      <c r="AB215" s="67"/>
      <c r="AC215" s="67"/>
      <c r="AD215" s="67"/>
      <c r="AE215" s="67"/>
      <c r="AF215" s="67"/>
      <c r="AG215" s="67"/>
      <c r="AH215" s="67"/>
      <c r="AI215" s="67"/>
      <c r="AJ215" s="67"/>
      <c r="AK215" s="67"/>
      <c r="AL215" s="67"/>
      <c r="AM215" s="67"/>
      <c r="AN215" s="67"/>
      <c r="AO215" s="67"/>
      <c r="AP215" s="67"/>
      <c r="AQ215" s="67"/>
      <c r="AR215" s="67"/>
    </row>
    <row r="216" s="3" customFormat="1" ht="22.5" customHeight="1" spans="1:44">
      <c r="A216" s="50">
        <v>82.3</v>
      </c>
      <c r="B216" s="51" t="s">
        <v>818</v>
      </c>
      <c r="C216" s="50" t="s">
        <v>285</v>
      </c>
      <c r="D216" s="28">
        <v>20</v>
      </c>
      <c r="E216" s="28">
        <v>20</v>
      </c>
      <c r="F216" s="28"/>
      <c r="G216" s="28">
        <v>19.88</v>
      </c>
      <c r="H216" s="28">
        <v>19.88</v>
      </c>
      <c r="I216" s="28"/>
      <c r="J216" s="67"/>
      <c r="K216" s="67"/>
      <c r="L216" s="46">
        <v>93.94</v>
      </c>
      <c r="M216" s="67"/>
      <c r="N216" s="67"/>
      <c r="O216" s="67"/>
      <c r="P216" s="67"/>
      <c r="Q216" s="67"/>
      <c r="R216" s="67"/>
      <c r="S216" s="67"/>
      <c r="T216" s="67"/>
      <c r="U216" s="67"/>
      <c r="V216" s="67"/>
      <c r="W216" s="67"/>
      <c r="X216" s="67"/>
      <c r="Y216" s="67"/>
      <c r="Z216" s="67"/>
      <c r="AA216" s="67"/>
      <c r="AB216" s="67"/>
      <c r="AC216" s="67"/>
      <c r="AD216" s="67"/>
      <c r="AE216" s="67"/>
      <c r="AF216" s="67"/>
      <c r="AG216" s="67"/>
      <c r="AH216" s="67"/>
      <c r="AI216" s="67"/>
      <c r="AJ216" s="67"/>
      <c r="AK216" s="67"/>
      <c r="AL216" s="67"/>
      <c r="AM216" s="67"/>
      <c r="AN216" s="67"/>
      <c r="AO216" s="67"/>
      <c r="AP216" s="67"/>
      <c r="AQ216" s="67"/>
      <c r="AR216" s="67"/>
    </row>
    <row r="217" s="3" customFormat="1" ht="22.5" customHeight="1" spans="1:44">
      <c r="A217" s="50">
        <v>82.5</v>
      </c>
      <c r="B217" s="51" t="s">
        <v>819</v>
      </c>
      <c r="C217" s="50" t="s">
        <v>285</v>
      </c>
      <c r="D217" s="28">
        <v>25</v>
      </c>
      <c r="E217" s="28">
        <v>25</v>
      </c>
      <c r="F217" s="28"/>
      <c r="G217" s="28">
        <v>25</v>
      </c>
      <c r="H217" s="28">
        <v>25</v>
      </c>
      <c r="I217" s="28"/>
      <c r="J217" s="67"/>
      <c r="K217" s="67"/>
      <c r="L217" s="46">
        <v>94</v>
      </c>
      <c r="M217" s="67"/>
      <c r="N217" s="67"/>
      <c r="O217" s="67"/>
      <c r="P217" s="67"/>
      <c r="Q217" s="67"/>
      <c r="R217" s="67"/>
      <c r="S217" s="67"/>
      <c r="T217" s="67"/>
      <c r="U217" s="67"/>
      <c r="V217" s="67"/>
      <c r="W217" s="67"/>
      <c r="X217" s="67"/>
      <c r="Y217" s="67"/>
      <c r="Z217" s="67"/>
      <c r="AA217" s="67"/>
      <c r="AB217" s="67"/>
      <c r="AC217" s="67"/>
      <c r="AD217" s="67"/>
      <c r="AE217" s="67"/>
      <c r="AF217" s="67"/>
      <c r="AG217" s="67"/>
      <c r="AH217" s="67"/>
      <c r="AI217" s="67"/>
      <c r="AJ217" s="67"/>
      <c r="AK217" s="67"/>
      <c r="AL217" s="67"/>
      <c r="AM217" s="67"/>
      <c r="AN217" s="67"/>
      <c r="AO217" s="67"/>
      <c r="AP217" s="67"/>
      <c r="AQ217" s="67"/>
      <c r="AR217" s="67"/>
    </row>
    <row r="218" s="3" customFormat="1" ht="22.5" customHeight="1" spans="1:44">
      <c r="A218" s="50">
        <v>82.6</v>
      </c>
      <c r="B218" s="51" t="s">
        <v>820</v>
      </c>
      <c r="C218" s="50" t="s">
        <v>285</v>
      </c>
      <c r="D218" s="28">
        <v>25</v>
      </c>
      <c r="E218" s="28">
        <v>25</v>
      </c>
      <c r="F218" s="28" t="s">
        <v>713</v>
      </c>
      <c r="G218" s="28">
        <v>25</v>
      </c>
      <c r="H218" s="28">
        <v>25</v>
      </c>
      <c r="I218" s="28"/>
      <c r="J218" s="67"/>
      <c r="K218" s="67"/>
      <c r="L218" s="46">
        <v>100</v>
      </c>
      <c r="M218" s="67"/>
      <c r="N218" s="67"/>
      <c r="O218" s="67"/>
      <c r="P218" s="67"/>
      <c r="Q218" s="67"/>
      <c r="R218" s="67"/>
      <c r="S218" s="67"/>
      <c r="T218" s="67"/>
      <c r="U218" s="67"/>
      <c r="V218" s="67"/>
      <c r="W218" s="67"/>
      <c r="X218" s="67"/>
      <c r="Y218" s="67"/>
      <c r="Z218" s="67"/>
      <c r="AA218" s="67"/>
      <c r="AB218" s="67"/>
      <c r="AC218" s="67"/>
      <c r="AD218" s="67"/>
      <c r="AE218" s="67"/>
      <c r="AF218" s="67"/>
      <c r="AG218" s="67"/>
      <c r="AH218" s="67"/>
      <c r="AI218" s="67"/>
      <c r="AJ218" s="67"/>
      <c r="AK218" s="67"/>
      <c r="AL218" s="67"/>
      <c r="AM218" s="67"/>
      <c r="AN218" s="67"/>
      <c r="AO218" s="67"/>
      <c r="AP218" s="67"/>
      <c r="AQ218" s="67"/>
      <c r="AR218" s="67"/>
    </row>
    <row r="219" s="3" customFormat="1" ht="22.5" customHeight="1" spans="1:44">
      <c r="A219" s="50">
        <v>82.7</v>
      </c>
      <c r="B219" s="51" t="s">
        <v>821</v>
      </c>
      <c r="C219" s="50" t="s">
        <v>285</v>
      </c>
      <c r="D219" s="28">
        <v>20</v>
      </c>
      <c r="E219" s="28">
        <v>20</v>
      </c>
      <c r="F219" s="28"/>
      <c r="G219" s="28">
        <v>20</v>
      </c>
      <c r="H219" s="28">
        <v>20</v>
      </c>
      <c r="I219" s="28"/>
      <c r="J219" s="67"/>
      <c r="K219" s="67"/>
      <c r="L219" s="46">
        <v>98</v>
      </c>
      <c r="M219" s="67"/>
      <c r="N219" s="67"/>
      <c r="O219" s="67"/>
      <c r="P219" s="67"/>
      <c r="Q219" s="67"/>
      <c r="R219" s="67"/>
      <c r="S219" s="67"/>
      <c r="T219" s="67"/>
      <c r="U219" s="67"/>
      <c r="V219" s="67"/>
      <c r="W219" s="67"/>
      <c r="X219" s="67"/>
      <c r="Y219" s="67"/>
      <c r="Z219" s="67"/>
      <c r="AA219" s="67"/>
      <c r="AB219" s="67"/>
      <c r="AC219" s="67"/>
      <c r="AD219" s="67"/>
      <c r="AE219" s="67"/>
      <c r="AF219" s="67"/>
      <c r="AG219" s="67"/>
      <c r="AH219" s="67"/>
      <c r="AI219" s="67"/>
      <c r="AJ219" s="67"/>
      <c r="AK219" s="67"/>
      <c r="AL219" s="67"/>
      <c r="AM219" s="67"/>
      <c r="AN219" s="67"/>
      <c r="AO219" s="67"/>
      <c r="AP219" s="67"/>
      <c r="AQ219" s="67"/>
      <c r="AR219" s="67"/>
    </row>
    <row r="220" s="3" customFormat="1" ht="22.5" customHeight="1" spans="1:44">
      <c r="A220" s="50">
        <v>82.8</v>
      </c>
      <c r="B220" s="51" t="s">
        <v>822</v>
      </c>
      <c r="C220" s="50" t="s">
        <v>285</v>
      </c>
      <c r="D220" s="28">
        <v>20</v>
      </c>
      <c r="E220" s="28">
        <v>20</v>
      </c>
      <c r="F220" s="28"/>
      <c r="G220" s="28">
        <v>19.986849</v>
      </c>
      <c r="H220" s="28">
        <v>19.986849</v>
      </c>
      <c r="I220" s="28"/>
      <c r="J220" s="67"/>
      <c r="K220" s="67"/>
      <c r="L220" s="46">
        <v>89.99</v>
      </c>
      <c r="M220" s="67"/>
      <c r="N220" s="67"/>
      <c r="O220" s="67"/>
      <c r="P220" s="67"/>
      <c r="Q220" s="67"/>
      <c r="R220" s="67"/>
      <c r="S220" s="67"/>
      <c r="T220" s="67"/>
      <c r="U220" s="67"/>
      <c r="V220" s="67"/>
      <c r="W220" s="67"/>
      <c r="X220" s="67"/>
      <c r="Y220" s="67"/>
      <c r="Z220" s="67"/>
      <c r="AA220" s="67"/>
      <c r="AB220" s="67"/>
      <c r="AC220" s="67"/>
      <c r="AD220" s="67"/>
      <c r="AE220" s="67"/>
      <c r="AF220" s="67"/>
      <c r="AG220" s="67"/>
      <c r="AH220" s="67"/>
      <c r="AI220" s="67"/>
      <c r="AJ220" s="67"/>
      <c r="AK220" s="67"/>
      <c r="AL220" s="67"/>
      <c r="AM220" s="67"/>
      <c r="AN220" s="67"/>
      <c r="AO220" s="67"/>
      <c r="AP220" s="67"/>
      <c r="AQ220" s="67"/>
      <c r="AR220" s="67"/>
    </row>
    <row r="221" s="3" customFormat="1" ht="22.5" customHeight="1" spans="1:44">
      <c r="A221" s="48">
        <v>82.1</v>
      </c>
      <c r="B221" s="47" t="s">
        <v>823</v>
      </c>
      <c r="C221" s="48" t="s">
        <v>285</v>
      </c>
      <c r="D221" s="25">
        <v>20</v>
      </c>
      <c r="E221" s="25">
        <v>20</v>
      </c>
      <c r="F221" s="25"/>
      <c r="G221" s="25">
        <v>20</v>
      </c>
      <c r="H221" s="25">
        <v>20</v>
      </c>
      <c r="I221" s="25"/>
      <c r="J221" s="67"/>
      <c r="K221" s="67"/>
      <c r="L221" s="46">
        <v>92</v>
      </c>
      <c r="M221" s="67"/>
      <c r="N221" s="67"/>
      <c r="O221" s="67"/>
      <c r="P221" s="67"/>
      <c r="Q221" s="67"/>
      <c r="R221" s="67"/>
      <c r="S221" s="67"/>
      <c r="T221" s="67"/>
      <c r="U221" s="67"/>
      <c r="V221" s="67"/>
      <c r="W221" s="67"/>
      <c r="X221" s="67"/>
      <c r="Y221" s="67"/>
      <c r="Z221" s="67"/>
      <c r="AA221" s="67"/>
      <c r="AB221" s="67"/>
      <c r="AC221" s="67"/>
      <c r="AD221" s="67"/>
      <c r="AE221" s="67"/>
      <c r="AF221" s="67"/>
      <c r="AG221" s="67"/>
      <c r="AH221" s="67"/>
      <c r="AI221" s="67"/>
      <c r="AJ221" s="67"/>
      <c r="AK221" s="67"/>
      <c r="AL221" s="67"/>
      <c r="AM221" s="67"/>
      <c r="AN221" s="67"/>
      <c r="AO221" s="67"/>
      <c r="AP221" s="67"/>
      <c r="AQ221" s="67"/>
      <c r="AR221" s="67"/>
    </row>
    <row r="222" s="3" customFormat="1" ht="22.5" customHeight="1" spans="1:44">
      <c r="A222" s="100" t="s">
        <v>824</v>
      </c>
      <c r="B222" s="47" t="s">
        <v>825</v>
      </c>
      <c r="C222" s="48" t="s">
        <v>285</v>
      </c>
      <c r="D222" s="101">
        <v>20</v>
      </c>
      <c r="E222" s="101">
        <v>20</v>
      </c>
      <c r="F222" s="101"/>
      <c r="G222" s="101">
        <v>20</v>
      </c>
      <c r="H222" s="101">
        <v>20</v>
      </c>
      <c r="I222" s="101"/>
      <c r="J222" s="67"/>
      <c r="K222" s="67"/>
      <c r="L222" s="46"/>
      <c r="M222" s="67"/>
      <c r="N222" s="67"/>
      <c r="O222" s="67"/>
      <c r="P222" s="67"/>
      <c r="Q222" s="67"/>
      <c r="R222" s="67"/>
      <c r="S222" s="67"/>
      <c r="T222" s="67"/>
      <c r="U222" s="67"/>
      <c r="V222" s="67"/>
      <c r="W222" s="67"/>
      <c r="X222" s="67"/>
      <c r="Y222" s="67"/>
      <c r="Z222" s="67"/>
      <c r="AA222" s="67"/>
      <c r="AB222" s="67"/>
      <c r="AC222" s="67"/>
      <c r="AD222" s="67"/>
      <c r="AE222" s="67"/>
      <c r="AF222" s="67"/>
      <c r="AG222" s="67"/>
      <c r="AH222" s="67"/>
      <c r="AI222" s="67"/>
      <c r="AJ222" s="67"/>
      <c r="AK222" s="67"/>
      <c r="AL222" s="67"/>
      <c r="AM222" s="67"/>
      <c r="AN222" s="67"/>
      <c r="AO222" s="67"/>
      <c r="AP222" s="67"/>
      <c r="AQ222" s="67"/>
      <c r="AR222" s="67"/>
    </row>
    <row r="223" s="3" customFormat="1" ht="22.5" customHeight="1" spans="1:44">
      <c r="A223" s="100" t="s">
        <v>826</v>
      </c>
      <c r="B223" s="47" t="s">
        <v>827</v>
      </c>
      <c r="C223" s="48" t="s">
        <v>285</v>
      </c>
      <c r="D223" s="101">
        <v>20</v>
      </c>
      <c r="E223" s="101">
        <v>20</v>
      </c>
      <c r="F223" s="101"/>
      <c r="G223" s="101">
        <v>20</v>
      </c>
      <c r="H223" s="101">
        <v>20</v>
      </c>
      <c r="I223" s="101"/>
      <c r="J223" s="67"/>
      <c r="K223" s="67"/>
      <c r="L223" s="46"/>
      <c r="M223" s="67"/>
      <c r="N223" s="67"/>
      <c r="O223" s="67"/>
      <c r="P223" s="67"/>
      <c r="Q223" s="67"/>
      <c r="R223" s="67"/>
      <c r="S223" s="67"/>
      <c r="T223" s="67"/>
      <c r="U223" s="67"/>
      <c r="V223" s="67"/>
      <c r="W223" s="67"/>
      <c r="X223" s="67"/>
      <c r="Y223" s="67"/>
      <c r="Z223" s="67"/>
      <c r="AA223" s="67"/>
      <c r="AB223" s="67"/>
      <c r="AC223" s="67"/>
      <c r="AD223" s="67"/>
      <c r="AE223" s="67"/>
      <c r="AF223" s="67"/>
      <c r="AG223" s="67"/>
      <c r="AH223" s="67"/>
      <c r="AI223" s="67"/>
      <c r="AJ223" s="67"/>
      <c r="AK223" s="67"/>
      <c r="AL223" s="67"/>
      <c r="AM223" s="67"/>
      <c r="AN223" s="67"/>
      <c r="AO223" s="67"/>
      <c r="AP223" s="67"/>
      <c r="AQ223" s="67"/>
      <c r="AR223" s="67"/>
    </row>
    <row r="224" s="3" customFormat="1" ht="22.5" customHeight="1" spans="1:44">
      <c r="A224" s="100" t="s">
        <v>828</v>
      </c>
      <c r="B224" s="47" t="s">
        <v>829</v>
      </c>
      <c r="C224" s="48" t="s">
        <v>285</v>
      </c>
      <c r="D224" s="101">
        <v>20</v>
      </c>
      <c r="E224" s="101">
        <v>20</v>
      </c>
      <c r="F224" s="101"/>
      <c r="G224" s="101">
        <v>20</v>
      </c>
      <c r="H224" s="101">
        <v>20</v>
      </c>
      <c r="I224" s="101"/>
      <c r="J224" s="67"/>
      <c r="K224" s="67"/>
      <c r="L224" s="46"/>
      <c r="M224" s="67"/>
      <c r="N224" s="67"/>
      <c r="O224" s="67"/>
      <c r="P224" s="67"/>
      <c r="Q224" s="67"/>
      <c r="R224" s="67"/>
      <c r="S224" s="67"/>
      <c r="T224" s="67"/>
      <c r="U224" s="67"/>
      <c r="V224" s="67"/>
      <c r="W224" s="67"/>
      <c r="X224" s="67"/>
      <c r="Y224" s="67"/>
      <c r="Z224" s="67"/>
      <c r="AA224" s="67"/>
      <c r="AB224" s="67"/>
      <c r="AC224" s="67"/>
      <c r="AD224" s="67"/>
      <c r="AE224" s="67"/>
      <c r="AF224" s="67"/>
      <c r="AG224" s="67"/>
      <c r="AH224" s="67"/>
      <c r="AI224" s="67"/>
      <c r="AJ224" s="67"/>
      <c r="AK224" s="67"/>
      <c r="AL224" s="67"/>
      <c r="AM224" s="67"/>
      <c r="AN224" s="67"/>
      <c r="AO224" s="67"/>
      <c r="AP224" s="67"/>
      <c r="AQ224" s="67"/>
      <c r="AR224" s="67"/>
    </row>
    <row r="225" s="3" customFormat="1" ht="22.5" customHeight="1" spans="1:44">
      <c r="A225" s="100" t="s">
        <v>830</v>
      </c>
      <c r="B225" s="47" t="s">
        <v>831</v>
      </c>
      <c r="C225" s="48" t="s">
        <v>285</v>
      </c>
      <c r="D225" s="118">
        <v>20</v>
      </c>
      <c r="E225" s="118">
        <v>20</v>
      </c>
      <c r="F225" s="118"/>
      <c r="G225" s="118">
        <v>20</v>
      </c>
      <c r="H225" s="118">
        <v>20</v>
      </c>
      <c r="I225" s="118"/>
      <c r="J225" s="67"/>
      <c r="K225" s="67"/>
      <c r="L225" s="46"/>
      <c r="M225" s="67"/>
      <c r="N225" s="67"/>
      <c r="O225" s="67"/>
      <c r="P225" s="67"/>
      <c r="Q225" s="67"/>
      <c r="R225" s="67"/>
      <c r="S225" s="67"/>
      <c r="T225" s="67"/>
      <c r="U225" s="67"/>
      <c r="V225" s="67"/>
      <c r="W225" s="67"/>
      <c r="X225" s="67"/>
      <c r="Y225" s="67"/>
      <c r="Z225" s="67"/>
      <c r="AA225" s="67"/>
      <c r="AB225" s="67"/>
      <c r="AC225" s="67"/>
      <c r="AD225" s="67"/>
      <c r="AE225" s="67"/>
      <c r="AF225" s="67"/>
      <c r="AG225" s="67"/>
      <c r="AH225" s="67"/>
      <c r="AI225" s="67"/>
      <c r="AJ225" s="67"/>
      <c r="AK225" s="67"/>
      <c r="AL225" s="67"/>
      <c r="AM225" s="67"/>
      <c r="AN225" s="67"/>
      <c r="AO225" s="67"/>
      <c r="AP225" s="67"/>
      <c r="AQ225" s="67"/>
      <c r="AR225" s="67"/>
    </row>
    <row r="226" s="3" customFormat="1" ht="22.5" customHeight="1" spans="1:44">
      <c r="A226" s="48">
        <v>82.16</v>
      </c>
      <c r="B226" s="47" t="s">
        <v>832</v>
      </c>
      <c r="C226" s="48" t="s">
        <v>285</v>
      </c>
      <c r="D226" s="117">
        <v>20</v>
      </c>
      <c r="E226" s="117">
        <v>20</v>
      </c>
      <c r="F226" s="117"/>
      <c r="G226" s="117">
        <v>20</v>
      </c>
      <c r="H226" s="117">
        <v>20</v>
      </c>
      <c r="I226" s="117"/>
      <c r="J226" s="67"/>
      <c r="K226" s="67"/>
      <c r="L226" s="46">
        <v>90</v>
      </c>
      <c r="M226" s="67"/>
      <c r="N226" s="67"/>
      <c r="O226" s="67"/>
      <c r="P226" s="67"/>
      <c r="Q226" s="67"/>
      <c r="R226" s="67"/>
      <c r="S226" s="67"/>
      <c r="T226" s="67"/>
      <c r="U226" s="67"/>
      <c r="V226" s="67"/>
      <c r="W226" s="67"/>
      <c r="X226" s="67"/>
      <c r="Y226" s="67"/>
      <c r="Z226" s="67"/>
      <c r="AA226" s="67"/>
      <c r="AB226" s="67"/>
      <c r="AC226" s="67"/>
      <c r="AD226" s="67"/>
      <c r="AE226" s="67"/>
      <c r="AF226" s="67"/>
      <c r="AG226" s="67"/>
      <c r="AH226" s="67"/>
      <c r="AI226" s="67"/>
      <c r="AJ226" s="67"/>
      <c r="AK226" s="67"/>
      <c r="AL226" s="67"/>
      <c r="AM226" s="67"/>
      <c r="AN226" s="67"/>
      <c r="AO226" s="67"/>
      <c r="AP226" s="67"/>
      <c r="AQ226" s="67"/>
      <c r="AR226" s="67"/>
    </row>
    <row r="227" s="3" customFormat="1" ht="22.5" customHeight="1" spans="1:44">
      <c r="A227" s="48"/>
      <c r="B227" s="47" t="s">
        <v>833</v>
      </c>
      <c r="C227" s="48" t="s">
        <v>285</v>
      </c>
      <c r="D227" s="117">
        <v>15</v>
      </c>
      <c r="E227" s="117">
        <v>15</v>
      </c>
      <c r="F227" s="117"/>
      <c r="G227" s="117">
        <v>15</v>
      </c>
      <c r="H227" s="117">
        <v>15</v>
      </c>
      <c r="I227" s="117"/>
      <c r="J227" s="67"/>
      <c r="K227" s="67"/>
      <c r="L227" s="46"/>
      <c r="M227" s="67"/>
      <c r="N227" s="67"/>
      <c r="O227" s="67"/>
      <c r="P227" s="67"/>
      <c r="Q227" s="67"/>
      <c r="R227" s="67"/>
      <c r="S227" s="67"/>
      <c r="T227" s="67"/>
      <c r="U227" s="67"/>
      <c r="V227" s="67"/>
      <c r="W227" s="67"/>
      <c r="X227" s="67"/>
      <c r="Y227" s="67"/>
      <c r="Z227" s="67"/>
      <c r="AA227" s="67"/>
      <c r="AB227" s="67"/>
      <c r="AC227" s="67"/>
      <c r="AD227" s="67"/>
      <c r="AE227" s="67"/>
      <c r="AF227" s="67"/>
      <c r="AG227" s="67"/>
      <c r="AH227" s="67"/>
      <c r="AI227" s="67"/>
      <c r="AJ227" s="67"/>
      <c r="AK227" s="67"/>
      <c r="AL227" s="67"/>
      <c r="AM227" s="67"/>
      <c r="AN227" s="67"/>
      <c r="AO227" s="67"/>
      <c r="AP227" s="67"/>
      <c r="AQ227" s="67"/>
      <c r="AR227" s="67"/>
    </row>
    <row r="228" ht="61.5" customHeight="1" spans="1:44">
      <c r="A228" s="26">
        <v>83</v>
      </c>
      <c r="B228" s="27" t="s">
        <v>834</v>
      </c>
      <c r="C228" s="26" t="s">
        <v>285</v>
      </c>
      <c r="D228" s="28">
        <v>100</v>
      </c>
      <c r="E228" s="28">
        <v>100</v>
      </c>
      <c r="F228" s="28"/>
      <c r="G228" s="28">
        <v>100</v>
      </c>
      <c r="H228" s="28">
        <v>100</v>
      </c>
      <c r="I228" s="28"/>
      <c r="J228" s="64"/>
      <c r="K228" s="64"/>
      <c r="L228" s="66">
        <v>98</v>
      </c>
      <c r="M228" s="64"/>
      <c r="N228" s="64"/>
      <c r="O228" s="64"/>
      <c r="P228" s="64"/>
      <c r="Q228" s="64" t="s">
        <v>835</v>
      </c>
      <c r="R228" s="64"/>
      <c r="S228" s="64"/>
      <c r="T228" s="64"/>
      <c r="U228" s="64"/>
      <c r="V228" s="64"/>
      <c r="W228" s="64"/>
      <c r="X228" s="64"/>
      <c r="Y228" s="64"/>
      <c r="Z228" s="64"/>
      <c r="AA228" s="64"/>
      <c r="AB228" s="64"/>
      <c r="AC228" s="64"/>
      <c r="AD228" s="64"/>
      <c r="AE228" s="64"/>
      <c r="AF228" s="64"/>
      <c r="AG228" s="64"/>
      <c r="AH228" s="64"/>
      <c r="AI228" s="64"/>
      <c r="AJ228" s="64"/>
      <c r="AK228" s="64"/>
      <c r="AL228" s="64"/>
      <c r="AM228" s="64"/>
      <c r="AN228" s="64"/>
      <c r="AO228" s="64" t="s">
        <v>836</v>
      </c>
      <c r="AP228" s="64"/>
      <c r="AQ228" s="64" t="s">
        <v>837</v>
      </c>
      <c r="AR228" s="64" t="s">
        <v>838</v>
      </c>
    </row>
    <row r="229" ht="22.5" customHeight="1" spans="1:44">
      <c r="A229" s="53">
        <v>84</v>
      </c>
      <c r="B229" s="54" t="s">
        <v>839</v>
      </c>
      <c r="C229" s="53" t="s">
        <v>278</v>
      </c>
      <c r="D229" s="37">
        <v>1395.03</v>
      </c>
      <c r="E229" s="37"/>
      <c r="F229" s="37">
        <v>1395.03</v>
      </c>
      <c r="G229" s="37"/>
      <c r="H229" s="37"/>
      <c r="I229" s="37"/>
      <c r="J229" s="64" t="s">
        <v>840</v>
      </c>
      <c r="K229" s="64"/>
      <c r="L229" s="66" t="s">
        <v>280</v>
      </c>
      <c r="M229" s="64"/>
      <c r="N229" s="64"/>
      <c r="O229" s="64"/>
      <c r="P229" s="64"/>
      <c r="Q229" s="64"/>
      <c r="R229" s="64"/>
      <c r="S229" s="64"/>
      <c r="T229" s="64"/>
      <c r="U229" s="64"/>
      <c r="V229" s="64"/>
      <c r="W229" s="64"/>
      <c r="X229" s="64"/>
      <c r="Y229" s="64"/>
      <c r="Z229" s="64"/>
      <c r="AA229" s="64"/>
      <c r="AB229" s="64"/>
      <c r="AC229" s="64"/>
      <c r="AD229" s="64"/>
      <c r="AE229" s="64"/>
      <c r="AF229" s="64"/>
      <c r="AG229" s="64"/>
      <c r="AH229" s="64"/>
      <c r="AI229" s="64"/>
      <c r="AJ229" s="64"/>
      <c r="AK229" s="64"/>
      <c r="AL229" s="64"/>
      <c r="AM229" s="64"/>
      <c r="AN229" s="64"/>
      <c r="AO229" s="64"/>
      <c r="AP229" s="64"/>
      <c r="AQ229" s="64"/>
      <c r="AR229" s="64"/>
    </row>
    <row r="230" ht="22.5" customHeight="1" spans="1:44">
      <c r="A230" s="35">
        <v>85</v>
      </c>
      <c r="B230" s="36" t="s">
        <v>841</v>
      </c>
      <c r="C230" s="35" t="s">
        <v>285</v>
      </c>
      <c r="D230" s="37">
        <v>300</v>
      </c>
      <c r="E230" s="37">
        <v>300</v>
      </c>
      <c r="F230" s="37"/>
      <c r="G230" s="37"/>
      <c r="H230" s="37"/>
      <c r="I230" s="37"/>
      <c r="J230" s="64"/>
      <c r="K230" s="64"/>
      <c r="L230" s="66"/>
      <c r="M230" s="64"/>
      <c r="N230" s="64"/>
      <c r="O230" s="64"/>
      <c r="P230" s="64" t="s">
        <v>842</v>
      </c>
      <c r="Q230" s="64" t="s">
        <v>843</v>
      </c>
      <c r="R230" s="64"/>
      <c r="S230" s="64"/>
      <c r="T230" s="64"/>
      <c r="U230" s="64"/>
      <c r="V230" s="64"/>
      <c r="W230" s="64"/>
      <c r="X230" s="64" t="s">
        <v>844</v>
      </c>
      <c r="Y230" s="64"/>
      <c r="Z230" s="64"/>
      <c r="AA230" s="64"/>
      <c r="AB230" s="64"/>
      <c r="AC230" s="64"/>
      <c r="AD230" s="64"/>
      <c r="AE230" s="64"/>
      <c r="AF230" s="64"/>
      <c r="AG230" s="64"/>
      <c r="AH230" s="64"/>
      <c r="AI230" s="64"/>
      <c r="AJ230" s="64"/>
      <c r="AK230" s="64"/>
      <c r="AL230" s="64"/>
      <c r="AM230" s="64"/>
      <c r="AN230" s="64" t="s">
        <v>845</v>
      </c>
      <c r="AO230" s="64" t="s">
        <v>846</v>
      </c>
      <c r="AP230" s="64" t="s">
        <v>847</v>
      </c>
      <c r="AQ230" s="64"/>
      <c r="AR230" s="64"/>
    </row>
    <row r="231" ht="22.5" customHeight="1" spans="1:44">
      <c r="A231" s="29">
        <v>85.1</v>
      </c>
      <c r="B231" s="30" t="s">
        <v>848</v>
      </c>
      <c r="C231" s="29" t="s">
        <v>285</v>
      </c>
      <c r="D231" s="22">
        <v>35</v>
      </c>
      <c r="E231" s="22">
        <v>35</v>
      </c>
      <c r="F231" s="22"/>
      <c r="G231" s="22">
        <v>35</v>
      </c>
      <c r="H231" s="22">
        <v>35</v>
      </c>
      <c r="I231" s="22"/>
      <c r="J231" s="64"/>
      <c r="K231" s="64"/>
      <c r="L231" s="66">
        <v>90</v>
      </c>
      <c r="M231" s="64"/>
      <c r="N231" s="64"/>
      <c r="O231" s="64"/>
      <c r="P231" s="64"/>
      <c r="Q231" s="64"/>
      <c r="R231" s="64"/>
      <c r="S231" s="64"/>
      <c r="T231" s="64"/>
      <c r="U231" s="64"/>
      <c r="V231" s="64"/>
      <c r="W231" s="64"/>
      <c r="X231" s="64"/>
      <c r="Y231" s="64"/>
      <c r="Z231" s="64"/>
      <c r="AA231" s="64"/>
      <c r="AB231" s="64"/>
      <c r="AC231" s="64"/>
      <c r="AD231" s="64"/>
      <c r="AE231" s="64"/>
      <c r="AF231" s="64"/>
      <c r="AG231" s="64"/>
      <c r="AH231" s="64"/>
      <c r="AI231" s="64"/>
      <c r="AJ231" s="64"/>
      <c r="AK231" s="64"/>
      <c r="AL231" s="64"/>
      <c r="AM231" s="64"/>
      <c r="AN231" s="64"/>
      <c r="AO231" s="64"/>
      <c r="AP231" s="64"/>
      <c r="AQ231" s="64"/>
      <c r="AR231" s="64"/>
    </row>
    <row r="232" ht="22.5" customHeight="1" spans="1:44">
      <c r="A232" s="29">
        <v>85.2</v>
      </c>
      <c r="B232" s="54" t="s">
        <v>849</v>
      </c>
      <c r="C232" s="29" t="s">
        <v>285</v>
      </c>
      <c r="D232" s="22">
        <v>35</v>
      </c>
      <c r="E232" s="22">
        <v>35</v>
      </c>
      <c r="F232" s="22"/>
      <c r="G232" s="22">
        <v>35</v>
      </c>
      <c r="H232" s="22">
        <v>35</v>
      </c>
      <c r="I232" s="22"/>
      <c r="J232" s="64"/>
      <c r="K232" s="64"/>
      <c r="L232" s="66">
        <v>86</v>
      </c>
      <c r="M232" s="64"/>
      <c r="N232" s="64"/>
      <c r="O232" s="64"/>
      <c r="P232" s="64"/>
      <c r="Q232" s="64"/>
      <c r="R232" s="64"/>
      <c r="S232" s="64"/>
      <c r="T232" s="64"/>
      <c r="U232" s="64"/>
      <c r="V232" s="64"/>
      <c r="W232" s="64"/>
      <c r="X232" s="64"/>
      <c r="Y232" s="64"/>
      <c r="Z232" s="64"/>
      <c r="AA232" s="64"/>
      <c r="AB232" s="64"/>
      <c r="AC232" s="64"/>
      <c r="AD232" s="64"/>
      <c r="AE232" s="64"/>
      <c r="AF232" s="64"/>
      <c r="AG232" s="64"/>
      <c r="AH232" s="64"/>
      <c r="AI232" s="64"/>
      <c r="AJ232" s="64"/>
      <c r="AK232" s="64"/>
      <c r="AL232" s="64"/>
      <c r="AM232" s="64"/>
      <c r="AN232" s="64"/>
      <c r="AO232" s="64"/>
      <c r="AP232" s="64"/>
      <c r="AQ232" s="64"/>
      <c r="AR232" s="64"/>
    </row>
    <row r="233" ht="22.5" customHeight="1" spans="1:44">
      <c r="A233" s="83" t="s">
        <v>850</v>
      </c>
      <c r="B233" s="39" t="s">
        <v>851</v>
      </c>
      <c r="C233" s="40" t="s">
        <v>285</v>
      </c>
      <c r="D233" s="14">
        <v>45</v>
      </c>
      <c r="E233" s="14">
        <v>45</v>
      </c>
      <c r="F233" s="14"/>
      <c r="G233" s="14">
        <v>45</v>
      </c>
      <c r="H233" s="14">
        <v>45</v>
      </c>
      <c r="I233" s="14"/>
      <c r="J233" s="64"/>
      <c r="K233" s="64" t="s">
        <v>852</v>
      </c>
      <c r="L233" s="66">
        <v>88</v>
      </c>
      <c r="M233" s="64"/>
      <c r="N233" s="64"/>
      <c r="O233" s="64"/>
      <c r="P233" s="64"/>
      <c r="Q233" s="64"/>
      <c r="R233" s="64"/>
      <c r="S233" s="64"/>
      <c r="T233" s="64"/>
      <c r="U233" s="64"/>
      <c r="V233" s="64"/>
      <c r="W233" s="64"/>
      <c r="X233" s="64"/>
      <c r="Y233" s="64"/>
      <c r="Z233" s="64"/>
      <c r="AA233" s="64"/>
      <c r="AB233" s="64"/>
      <c r="AC233" s="64"/>
      <c r="AD233" s="64"/>
      <c r="AE233" s="64"/>
      <c r="AF233" s="64"/>
      <c r="AG233" s="64"/>
      <c r="AH233" s="64"/>
      <c r="AI233" s="64"/>
      <c r="AJ233" s="64"/>
      <c r="AK233" s="64"/>
      <c r="AL233" s="64"/>
      <c r="AM233" s="64"/>
      <c r="AN233" s="64"/>
      <c r="AO233" s="64"/>
      <c r="AP233" s="64"/>
      <c r="AQ233" s="64"/>
      <c r="AR233" s="64"/>
    </row>
    <row r="234" ht="22.5" customHeight="1" spans="1:44">
      <c r="A234" s="83" t="s">
        <v>853</v>
      </c>
      <c r="B234" s="39" t="s">
        <v>854</v>
      </c>
      <c r="C234" s="40" t="s">
        <v>285</v>
      </c>
      <c r="D234" s="14">
        <v>30</v>
      </c>
      <c r="E234" s="14">
        <v>30</v>
      </c>
      <c r="F234" s="14"/>
      <c r="G234" s="14">
        <v>30</v>
      </c>
      <c r="H234" s="14">
        <v>30</v>
      </c>
      <c r="I234" s="14"/>
      <c r="J234" s="64"/>
      <c r="K234" s="64"/>
      <c r="L234" s="66">
        <v>93</v>
      </c>
      <c r="M234" s="64"/>
      <c r="N234" s="64"/>
      <c r="O234" s="64"/>
      <c r="P234" s="64"/>
      <c r="Q234" s="64"/>
      <c r="R234" s="64"/>
      <c r="S234" s="64"/>
      <c r="T234" s="64"/>
      <c r="U234" s="64"/>
      <c r="V234" s="64"/>
      <c r="W234" s="64"/>
      <c r="X234" s="64"/>
      <c r="Y234" s="64"/>
      <c r="Z234" s="64"/>
      <c r="AA234" s="64"/>
      <c r="AB234" s="64"/>
      <c r="AC234" s="64"/>
      <c r="AD234" s="64"/>
      <c r="AE234" s="64"/>
      <c r="AF234" s="64"/>
      <c r="AG234" s="64"/>
      <c r="AH234" s="64"/>
      <c r="AI234" s="64"/>
      <c r="AJ234" s="64"/>
      <c r="AK234" s="64"/>
      <c r="AL234" s="64"/>
      <c r="AM234" s="64"/>
      <c r="AN234" s="64"/>
      <c r="AO234" s="64"/>
      <c r="AP234" s="64"/>
      <c r="AQ234" s="64"/>
      <c r="AR234" s="64"/>
    </row>
    <row r="235" ht="22.5" customHeight="1" spans="1:44">
      <c r="A235" s="83" t="s">
        <v>855</v>
      </c>
      <c r="B235" s="39" t="s">
        <v>856</v>
      </c>
      <c r="C235" s="40" t="s">
        <v>285</v>
      </c>
      <c r="D235" s="14">
        <v>30</v>
      </c>
      <c r="E235" s="14">
        <v>30</v>
      </c>
      <c r="F235" s="14"/>
      <c r="G235" s="14">
        <v>30</v>
      </c>
      <c r="H235" s="14">
        <v>30</v>
      </c>
      <c r="I235" s="14"/>
      <c r="J235" s="64"/>
      <c r="K235" s="64"/>
      <c r="L235" s="66">
        <v>88</v>
      </c>
      <c r="M235" s="64"/>
      <c r="N235" s="64"/>
      <c r="O235" s="64"/>
      <c r="P235" s="64"/>
      <c r="Q235" s="64"/>
      <c r="R235" s="64"/>
      <c r="S235" s="64"/>
      <c r="T235" s="64"/>
      <c r="U235" s="64"/>
      <c r="V235" s="64"/>
      <c r="W235" s="64"/>
      <c r="X235" s="64"/>
      <c r="Y235" s="64"/>
      <c r="Z235" s="64"/>
      <c r="AA235" s="64"/>
      <c r="AB235" s="64"/>
      <c r="AC235" s="64"/>
      <c r="AD235" s="64"/>
      <c r="AE235" s="64"/>
      <c r="AF235" s="64"/>
      <c r="AG235" s="64"/>
      <c r="AH235" s="64"/>
      <c r="AI235" s="64"/>
      <c r="AJ235" s="64"/>
      <c r="AK235" s="64"/>
      <c r="AL235" s="64"/>
      <c r="AM235" s="64"/>
      <c r="AN235" s="64"/>
      <c r="AO235" s="64"/>
      <c r="AP235" s="64"/>
      <c r="AQ235" s="64"/>
      <c r="AR235" s="64"/>
    </row>
    <row r="236" ht="22.5" customHeight="1" spans="1:44">
      <c r="A236" s="84" t="s">
        <v>857</v>
      </c>
      <c r="B236" s="85" t="s">
        <v>858</v>
      </c>
      <c r="C236" s="34" t="s">
        <v>285</v>
      </c>
      <c r="D236" s="86">
        <v>35</v>
      </c>
      <c r="E236" s="86">
        <v>35</v>
      </c>
      <c r="F236" s="86"/>
      <c r="G236" s="86">
        <v>35</v>
      </c>
      <c r="H236" s="86">
        <v>35</v>
      </c>
      <c r="I236" s="86"/>
      <c r="J236" s="64"/>
      <c r="K236" s="64"/>
      <c r="L236" s="66">
        <v>83</v>
      </c>
      <c r="M236" s="64"/>
      <c r="N236" s="64"/>
      <c r="O236" s="64"/>
      <c r="P236" s="64"/>
      <c r="Q236" s="64"/>
      <c r="R236" s="64"/>
      <c r="S236" s="64"/>
      <c r="T236" s="64"/>
      <c r="U236" s="64"/>
      <c r="V236" s="64"/>
      <c r="W236" s="64"/>
      <c r="X236" s="64"/>
      <c r="Y236" s="64"/>
      <c r="Z236" s="64"/>
      <c r="AA236" s="64"/>
      <c r="AB236" s="64"/>
      <c r="AC236" s="64"/>
      <c r="AD236" s="64"/>
      <c r="AE236" s="64"/>
      <c r="AF236" s="64"/>
      <c r="AG236" s="64"/>
      <c r="AH236" s="64"/>
      <c r="AI236" s="64"/>
      <c r="AJ236" s="64"/>
      <c r="AK236" s="64"/>
      <c r="AL236" s="64"/>
      <c r="AM236" s="64"/>
      <c r="AN236" s="64"/>
      <c r="AO236" s="64"/>
      <c r="AP236" s="64"/>
      <c r="AQ236" s="64"/>
      <c r="AR236" s="64"/>
    </row>
    <row r="237" ht="22.5" customHeight="1" spans="1:44">
      <c r="A237" s="23">
        <v>85.1</v>
      </c>
      <c r="B237" s="24" t="s">
        <v>859</v>
      </c>
      <c r="C237" s="23" t="s">
        <v>285</v>
      </c>
      <c r="D237" s="25">
        <v>45</v>
      </c>
      <c r="E237" s="25">
        <v>45</v>
      </c>
      <c r="F237" s="25"/>
      <c r="G237" s="25">
        <v>45</v>
      </c>
      <c r="H237" s="25">
        <v>45</v>
      </c>
      <c r="I237" s="25"/>
      <c r="J237" s="64"/>
      <c r="K237" s="64"/>
      <c r="L237" s="66">
        <v>89</v>
      </c>
      <c r="M237" s="64"/>
      <c r="N237" s="64"/>
      <c r="O237" s="64"/>
      <c r="P237" s="64"/>
      <c r="Q237" s="64"/>
      <c r="R237" s="64"/>
      <c r="S237" s="64"/>
      <c r="T237" s="64"/>
      <c r="U237" s="64"/>
      <c r="V237" s="64"/>
      <c r="W237" s="64"/>
      <c r="X237" s="64"/>
      <c r="Y237" s="64"/>
      <c r="Z237" s="64"/>
      <c r="AA237" s="64"/>
      <c r="AB237" s="64"/>
      <c r="AC237" s="64"/>
      <c r="AD237" s="64"/>
      <c r="AE237" s="64"/>
      <c r="AF237" s="64"/>
      <c r="AG237" s="64"/>
      <c r="AH237" s="64"/>
      <c r="AI237" s="64"/>
      <c r="AJ237" s="64"/>
      <c r="AK237" s="64"/>
      <c r="AL237" s="64"/>
      <c r="AM237" s="64"/>
      <c r="AN237" s="64"/>
      <c r="AO237" s="64"/>
      <c r="AP237" s="64"/>
      <c r="AQ237" s="64"/>
      <c r="AR237" s="64"/>
    </row>
    <row r="238" ht="22.5" customHeight="1" spans="1:44">
      <c r="A238" s="119">
        <v>85.2</v>
      </c>
      <c r="B238" s="120" t="s">
        <v>860</v>
      </c>
      <c r="C238" s="119" t="s">
        <v>285</v>
      </c>
      <c r="D238" s="121">
        <v>45</v>
      </c>
      <c r="E238" s="121">
        <v>45</v>
      </c>
      <c r="F238" s="121"/>
      <c r="G238" s="121">
        <v>45</v>
      </c>
      <c r="H238" s="121">
        <v>45</v>
      </c>
      <c r="I238" s="121"/>
      <c r="J238" s="64"/>
      <c r="K238" s="64"/>
      <c r="L238" s="66">
        <v>85</v>
      </c>
      <c r="M238" s="64"/>
      <c r="N238" s="64"/>
      <c r="O238" s="64"/>
      <c r="P238" s="64"/>
      <c r="Q238" s="64"/>
      <c r="R238" s="64"/>
      <c r="S238" s="64"/>
      <c r="T238" s="64"/>
      <c r="U238" s="64"/>
      <c r="V238" s="64"/>
      <c r="W238" s="64"/>
      <c r="X238" s="64"/>
      <c r="Y238" s="64"/>
      <c r="Z238" s="64"/>
      <c r="AA238" s="64"/>
      <c r="AB238" s="64"/>
      <c r="AC238" s="64"/>
      <c r="AD238" s="64"/>
      <c r="AE238" s="64"/>
      <c r="AF238" s="64"/>
      <c r="AG238" s="64"/>
      <c r="AH238" s="64"/>
      <c r="AI238" s="64"/>
      <c r="AJ238" s="64"/>
      <c r="AK238" s="64"/>
      <c r="AL238" s="64"/>
      <c r="AM238" s="64"/>
      <c r="AN238" s="64"/>
      <c r="AO238" s="64"/>
      <c r="AP238" s="64"/>
      <c r="AQ238" s="64"/>
      <c r="AR238" s="64"/>
    </row>
    <row r="239" ht="22.5" customHeight="1" spans="1:44">
      <c r="A239" s="29">
        <v>86</v>
      </c>
      <c r="B239" s="30" t="s">
        <v>861</v>
      </c>
      <c r="C239" s="29" t="s">
        <v>285</v>
      </c>
      <c r="D239" s="22">
        <v>256</v>
      </c>
      <c r="E239" s="22">
        <v>256</v>
      </c>
      <c r="F239" s="22"/>
      <c r="G239" s="22">
        <v>256</v>
      </c>
      <c r="H239" s="22">
        <v>256</v>
      </c>
      <c r="I239" s="22"/>
      <c r="J239" s="64"/>
      <c r="K239" s="64"/>
      <c r="L239" s="66">
        <v>92</v>
      </c>
      <c r="M239" s="64"/>
      <c r="N239" s="64"/>
      <c r="O239" s="64"/>
      <c r="P239" s="64" t="s">
        <v>862</v>
      </c>
      <c r="Q239" s="64" t="s">
        <v>863</v>
      </c>
      <c r="R239" s="64"/>
      <c r="S239" s="64"/>
      <c r="T239" s="64"/>
      <c r="U239" s="64"/>
      <c r="V239" s="64"/>
      <c r="W239" s="64"/>
      <c r="X239" s="64" t="s">
        <v>864</v>
      </c>
      <c r="Y239" s="64"/>
      <c r="Z239" s="64"/>
      <c r="AA239" s="64"/>
      <c r="AB239" s="64"/>
      <c r="AC239" s="64"/>
      <c r="AD239" s="64"/>
      <c r="AE239" s="64" t="s">
        <v>865</v>
      </c>
      <c r="AF239" s="64"/>
      <c r="AG239" s="64"/>
      <c r="AH239" s="64"/>
      <c r="AI239" s="64"/>
      <c r="AJ239" s="64" t="s">
        <v>866</v>
      </c>
      <c r="AK239" s="64"/>
      <c r="AL239" s="64"/>
      <c r="AM239" s="64"/>
      <c r="AN239" s="64"/>
      <c r="AO239" s="64" t="s">
        <v>867</v>
      </c>
      <c r="AP239" s="64"/>
      <c r="AQ239" s="64" t="s">
        <v>868</v>
      </c>
      <c r="AR239" s="64"/>
    </row>
    <row r="240" ht="84.75" customHeight="1" spans="1:44">
      <c r="A240" s="32">
        <v>87</v>
      </c>
      <c r="B240" s="33" t="s">
        <v>869</v>
      </c>
      <c r="C240" s="34" t="s">
        <v>285</v>
      </c>
      <c r="D240" s="18">
        <v>150</v>
      </c>
      <c r="E240" s="18">
        <v>150</v>
      </c>
      <c r="F240" s="18"/>
      <c r="G240" s="18">
        <v>149.87</v>
      </c>
      <c r="H240" s="18">
        <v>149.87</v>
      </c>
      <c r="I240" s="18"/>
      <c r="J240" s="64"/>
      <c r="K240" s="64"/>
      <c r="L240" s="66">
        <v>86.99</v>
      </c>
      <c r="M240" s="64"/>
      <c r="N240" s="64"/>
      <c r="O240" s="64" t="s">
        <v>870</v>
      </c>
      <c r="P240" s="64" t="s">
        <v>871</v>
      </c>
      <c r="Q240" s="64" t="s">
        <v>872</v>
      </c>
      <c r="R240" s="64"/>
      <c r="S240" s="64"/>
      <c r="T240" s="64"/>
      <c r="U240" s="64"/>
      <c r="V240" s="64"/>
      <c r="W240" s="64"/>
      <c r="X240" s="64"/>
      <c r="Y240" s="64"/>
      <c r="Z240" s="64"/>
      <c r="AA240" s="64"/>
      <c r="AB240" s="64"/>
      <c r="AC240" s="64" t="s">
        <v>873</v>
      </c>
      <c r="AD240" s="64"/>
      <c r="AE240" s="64"/>
      <c r="AF240" s="64"/>
      <c r="AG240" s="64"/>
      <c r="AH240" s="64"/>
      <c r="AI240" s="64"/>
      <c r="AJ240" s="64" t="s">
        <v>874</v>
      </c>
      <c r="AK240" s="64"/>
      <c r="AL240" s="64"/>
      <c r="AM240" s="64"/>
      <c r="AN240" s="76" t="s">
        <v>875</v>
      </c>
      <c r="AO240" s="64"/>
      <c r="AP240" s="64" t="s">
        <v>876</v>
      </c>
      <c r="AQ240" s="64"/>
      <c r="AR240" s="64" t="s">
        <v>877</v>
      </c>
    </row>
    <row r="241" ht="74.25" customHeight="1" spans="1:44">
      <c r="A241" s="26">
        <v>88</v>
      </c>
      <c r="B241" s="27" t="s">
        <v>878</v>
      </c>
      <c r="C241" s="26" t="s">
        <v>285</v>
      </c>
      <c r="D241" s="28">
        <v>200</v>
      </c>
      <c r="E241" s="28">
        <v>200</v>
      </c>
      <c r="F241" s="28"/>
      <c r="G241" s="28">
        <v>199.994465</v>
      </c>
      <c r="H241" s="28">
        <v>199.994465</v>
      </c>
      <c r="I241" s="28"/>
      <c r="J241" s="64"/>
      <c r="K241" s="64"/>
      <c r="L241" s="66">
        <v>96</v>
      </c>
      <c r="M241" s="64"/>
      <c r="N241" s="64"/>
      <c r="O241" s="64"/>
      <c r="P241" s="64" t="s">
        <v>879</v>
      </c>
      <c r="Q241" s="64" t="s">
        <v>880</v>
      </c>
      <c r="R241" s="64"/>
      <c r="S241" s="64"/>
      <c r="T241" s="64"/>
      <c r="U241" s="64"/>
      <c r="V241" s="64"/>
      <c r="W241" s="64"/>
      <c r="X241" s="64" t="s">
        <v>881</v>
      </c>
      <c r="Y241" s="64"/>
      <c r="Z241" s="64"/>
      <c r="AA241" s="64"/>
      <c r="AB241" s="64"/>
      <c r="AC241" s="64"/>
      <c r="AD241" s="64"/>
      <c r="AE241" s="64"/>
      <c r="AF241" s="64"/>
      <c r="AG241" s="64"/>
      <c r="AH241" s="64"/>
      <c r="AI241" s="64"/>
      <c r="AJ241" s="64" t="s">
        <v>882</v>
      </c>
      <c r="AK241" s="64"/>
      <c r="AL241" s="64"/>
      <c r="AM241" s="64"/>
      <c r="AN241" s="64" t="s">
        <v>883</v>
      </c>
      <c r="AO241" s="64" t="s">
        <v>884</v>
      </c>
      <c r="AP241" s="64"/>
      <c r="AQ241" s="64" t="s">
        <v>885</v>
      </c>
      <c r="AR241" s="64" t="s">
        <v>886</v>
      </c>
    </row>
    <row r="242" ht="22.5" customHeight="1" spans="1:44">
      <c r="A242" s="29">
        <v>89</v>
      </c>
      <c r="B242" s="30" t="s">
        <v>887</v>
      </c>
      <c r="C242" s="29" t="s">
        <v>278</v>
      </c>
      <c r="D242" s="22">
        <v>195</v>
      </c>
      <c r="E242" s="22"/>
      <c r="F242" s="22">
        <v>195</v>
      </c>
      <c r="G242" s="22">
        <v>0</v>
      </c>
      <c r="H242" s="22"/>
      <c r="I242" s="22">
        <v>0</v>
      </c>
      <c r="J242" s="128" t="s">
        <v>888</v>
      </c>
      <c r="K242" s="128"/>
      <c r="L242" s="64" t="s">
        <v>280</v>
      </c>
      <c r="M242" s="64"/>
      <c r="N242" s="64"/>
      <c r="O242" s="64"/>
      <c r="P242" s="64"/>
      <c r="Q242" s="64"/>
      <c r="R242" s="64"/>
      <c r="S242" s="64"/>
      <c r="T242" s="64"/>
      <c r="U242" s="64"/>
      <c r="V242" s="64"/>
      <c r="W242" s="64"/>
      <c r="X242" s="64"/>
      <c r="Y242" s="64"/>
      <c r="Z242" s="64"/>
      <c r="AA242" s="64"/>
      <c r="AB242" s="64"/>
      <c r="AC242" s="64"/>
      <c r="AD242" s="64"/>
      <c r="AE242" s="64"/>
      <c r="AF242" s="64"/>
      <c r="AG242" s="64"/>
      <c r="AH242" s="64"/>
      <c r="AI242" s="64"/>
      <c r="AJ242" s="64"/>
      <c r="AK242" s="64"/>
      <c r="AL242" s="64"/>
      <c r="AM242" s="64"/>
      <c r="AN242" s="64"/>
      <c r="AO242" s="64"/>
      <c r="AP242" s="64"/>
      <c r="AQ242" s="64"/>
      <c r="AR242" s="64"/>
    </row>
    <row r="243" ht="22.5" customHeight="1" spans="1:44">
      <c r="A243" s="35">
        <v>90</v>
      </c>
      <c r="B243" s="36" t="s">
        <v>889</v>
      </c>
      <c r="C243" s="35" t="s">
        <v>285</v>
      </c>
      <c r="D243" s="37">
        <v>320</v>
      </c>
      <c r="E243" s="37">
        <v>320</v>
      </c>
      <c r="F243" s="37"/>
      <c r="G243" s="37"/>
      <c r="H243" s="37"/>
      <c r="I243" s="37"/>
      <c r="J243" s="64"/>
      <c r="K243" s="64"/>
      <c r="L243" s="66"/>
      <c r="M243" s="64"/>
      <c r="N243" s="64"/>
      <c r="O243" s="64"/>
      <c r="P243" s="64" t="s">
        <v>890</v>
      </c>
      <c r="Q243" s="64" t="s">
        <v>891</v>
      </c>
      <c r="R243" s="64"/>
      <c r="S243" s="64"/>
      <c r="T243" s="64"/>
      <c r="U243" s="64"/>
      <c r="V243" s="64"/>
      <c r="W243" s="64"/>
      <c r="X243" s="64"/>
      <c r="Y243" s="64"/>
      <c r="Z243" s="64"/>
      <c r="AA243" s="64" t="s">
        <v>892</v>
      </c>
      <c r="AB243" s="64"/>
      <c r="AC243" s="64"/>
      <c r="AD243" s="64"/>
      <c r="AE243" s="64"/>
      <c r="AF243" s="64"/>
      <c r="AG243" s="64"/>
      <c r="AH243" s="64"/>
      <c r="AI243" s="64"/>
      <c r="AJ243" s="64" t="s">
        <v>893</v>
      </c>
      <c r="AK243" s="64"/>
      <c r="AL243" s="64"/>
      <c r="AM243" s="64"/>
      <c r="AN243" s="64" t="s">
        <v>894</v>
      </c>
      <c r="AO243" s="64"/>
      <c r="AP243" s="64"/>
      <c r="AQ243" s="64"/>
      <c r="AR243" s="64" t="s">
        <v>895</v>
      </c>
    </row>
    <row r="244" ht="22.5" customHeight="1" spans="1:44">
      <c r="A244" s="29">
        <v>90.1</v>
      </c>
      <c r="B244" s="30" t="s">
        <v>896</v>
      </c>
      <c r="C244" s="29" t="s">
        <v>285</v>
      </c>
      <c r="D244" s="22">
        <v>100</v>
      </c>
      <c r="E244" s="22">
        <v>100</v>
      </c>
      <c r="F244" s="22"/>
      <c r="G244" s="22">
        <v>100</v>
      </c>
      <c r="H244" s="22">
        <v>100</v>
      </c>
      <c r="I244" s="22"/>
      <c r="J244" s="64"/>
      <c r="K244" s="64"/>
      <c r="L244" s="66">
        <v>93</v>
      </c>
      <c r="M244" s="64"/>
      <c r="N244" s="64"/>
      <c r="O244" s="64"/>
      <c r="P244" s="64"/>
      <c r="Q244" s="64"/>
      <c r="R244" s="64"/>
      <c r="S244" s="64"/>
      <c r="T244" s="64"/>
      <c r="U244" s="64"/>
      <c r="V244" s="64"/>
      <c r="W244" s="64"/>
      <c r="X244" s="64"/>
      <c r="Y244" s="64"/>
      <c r="Z244" s="64"/>
      <c r="AA244" s="64"/>
      <c r="AB244" s="64"/>
      <c r="AC244" s="64"/>
      <c r="AD244" s="64"/>
      <c r="AE244" s="64"/>
      <c r="AF244" s="64"/>
      <c r="AG244" s="64"/>
      <c r="AH244" s="64"/>
      <c r="AI244" s="64"/>
      <c r="AJ244" s="64"/>
      <c r="AK244" s="64"/>
      <c r="AL244" s="64"/>
      <c r="AM244" s="64"/>
      <c r="AN244" s="64"/>
      <c r="AO244" s="64"/>
      <c r="AP244" s="64"/>
      <c r="AQ244" s="64"/>
      <c r="AR244" s="64"/>
    </row>
    <row r="245" ht="22.5" customHeight="1" spans="1:44">
      <c r="A245" s="29">
        <v>90.2</v>
      </c>
      <c r="B245" s="30" t="s">
        <v>897</v>
      </c>
      <c r="C245" s="29" t="s">
        <v>285</v>
      </c>
      <c r="D245" s="22">
        <v>15</v>
      </c>
      <c r="E245" s="22">
        <v>15</v>
      </c>
      <c r="F245" s="22"/>
      <c r="G245" s="22">
        <v>14.996</v>
      </c>
      <c r="H245" s="22">
        <v>14.996</v>
      </c>
      <c r="I245" s="22"/>
      <c r="J245" s="64"/>
      <c r="K245" s="64"/>
      <c r="L245" s="66">
        <v>90</v>
      </c>
      <c r="M245" s="64"/>
      <c r="N245" s="64"/>
      <c r="O245" s="64"/>
      <c r="P245" s="64"/>
      <c r="Q245" s="64"/>
      <c r="R245" s="64"/>
      <c r="S245" s="64"/>
      <c r="T245" s="64"/>
      <c r="U245" s="64"/>
      <c r="V245" s="64"/>
      <c r="W245" s="64"/>
      <c r="X245" s="64"/>
      <c r="Y245" s="64"/>
      <c r="Z245" s="64"/>
      <c r="AA245" s="64"/>
      <c r="AB245" s="64"/>
      <c r="AC245" s="64"/>
      <c r="AD245" s="64"/>
      <c r="AE245" s="64"/>
      <c r="AF245" s="64"/>
      <c r="AG245" s="64"/>
      <c r="AH245" s="64"/>
      <c r="AI245" s="64"/>
      <c r="AJ245" s="64"/>
      <c r="AK245" s="64"/>
      <c r="AL245" s="64"/>
      <c r="AM245" s="64"/>
      <c r="AN245" s="64"/>
      <c r="AO245" s="64"/>
      <c r="AP245" s="64"/>
      <c r="AQ245" s="64"/>
      <c r="AR245" s="64"/>
    </row>
    <row r="246" ht="22.5" customHeight="1" spans="1:44">
      <c r="A246" s="29">
        <v>90.3</v>
      </c>
      <c r="B246" s="30" t="s">
        <v>898</v>
      </c>
      <c r="C246" s="29" t="s">
        <v>285</v>
      </c>
      <c r="D246" s="22">
        <v>15</v>
      </c>
      <c r="E246" s="22">
        <v>15</v>
      </c>
      <c r="F246" s="22"/>
      <c r="G246" s="22">
        <v>15</v>
      </c>
      <c r="H246" s="22">
        <v>15</v>
      </c>
      <c r="I246" s="22"/>
      <c r="J246" s="64"/>
      <c r="K246" s="64"/>
      <c r="L246" s="66">
        <v>90</v>
      </c>
      <c r="M246" s="64"/>
      <c r="N246" s="64"/>
      <c r="O246" s="64"/>
      <c r="P246" s="64"/>
      <c r="Q246" s="64"/>
      <c r="R246" s="64"/>
      <c r="S246" s="64"/>
      <c r="T246" s="64"/>
      <c r="U246" s="64"/>
      <c r="V246" s="64"/>
      <c r="W246" s="64"/>
      <c r="X246" s="64"/>
      <c r="Y246" s="64"/>
      <c r="Z246" s="64"/>
      <c r="AA246" s="64"/>
      <c r="AB246" s="64"/>
      <c r="AC246" s="64"/>
      <c r="AD246" s="64"/>
      <c r="AE246" s="64"/>
      <c r="AF246" s="64"/>
      <c r="AG246" s="64"/>
      <c r="AH246" s="64"/>
      <c r="AI246" s="64"/>
      <c r="AJ246" s="64"/>
      <c r="AK246" s="64"/>
      <c r="AL246" s="64"/>
      <c r="AM246" s="64"/>
      <c r="AN246" s="64"/>
      <c r="AO246" s="64"/>
      <c r="AP246" s="64"/>
      <c r="AQ246" s="64"/>
      <c r="AR246" s="64"/>
    </row>
    <row r="247" ht="22.5" customHeight="1" spans="1:44">
      <c r="A247" s="29">
        <v>90.4</v>
      </c>
      <c r="B247" s="30" t="s">
        <v>899</v>
      </c>
      <c r="C247" s="29" t="s">
        <v>285</v>
      </c>
      <c r="D247" s="22">
        <v>15</v>
      </c>
      <c r="E247" s="22">
        <v>15</v>
      </c>
      <c r="F247" s="22"/>
      <c r="G247" s="22">
        <v>15</v>
      </c>
      <c r="H247" s="22">
        <v>15</v>
      </c>
      <c r="I247" s="22"/>
      <c r="J247" s="64"/>
      <c r="K247" s="64"/>
      <c r="L247" s="66">
        <v>94</v>
      </c>
      <c r="M247" s="64"/>
      <c r="N247" s="64"/>
      <c r="O247" s="64"/>
      <c r="P247" s="64"/>
      <c r="Q247" s="64"/>
      <c r="R247" s="64"/>
      <c r="S247" s="64"/>
      <c r="T247" s="64"/>
      <c r="U247" s="64"/>
      <c r="V247" s="64"/>
      <c r="W247" s="64"/>
      <c r="X247" s="64"/>
      <c r="Y247" s="64"/>
      <c r="Z247" s="64"/>
      <c r="AA247" s="64"/>
      <c r="AB247" s="64"/>
      <c r="AC247" s="64"/>
      <c r="AD247" s="64"/>
      <c r="AE247" s="64"/>
      <c r="AF247" s="64"/>
      <c r="AG247" s="64"/>
      <c r="AH247" s="64"/>
      <c r="AI247" s="64"/>
      <c r="AJ247" s="64"/>
      <c r="AK247" s="64"/>
      <c r="AL247" s="64"/>
      <c r="AM247" s="64"/>
      <c r="AN247" s="64"/>
      <c r="AO247" s="64"/>
      <c r="AP247" s="64"/>
      <c r="AQ247" s="64"/>
      <c r="AR247" s="64"/>
    </row>
    <row r="248" ht="22.5" customHeight="1" spans="1:44">
      <c r="A248" s="34">
        <v>90.4</v>
      </c>
      <c r="B248" s="33" t="s">
        <v>900</v>
      </c>
      <c r="C248" s="34" t="s">
        <v>285</v>
      </c>
      <c r="D248" s="18">
        <v>100</v>
      </c>
      <c r="E248" s="18">
        <v>100</v>
      </c>
      <c r="F248" s="18"/>
      <c r="G248" s="18">
        <v>100</v>
      </c>
      <c r="H248" s="18">
        <v>100</v>
      </c>
      <c r="I248" s="18"/>
      <c r="J248" s="64"/>
      <c r="K248" s="64"/>
      <c r="L248" s="66">
        <v>89</v>
      </c>
      <c r="M248" s="64"/>
      <c r="N248" s="64"/>
      <c r="O248" s="64"/>
      <c r="P248" s="64"/>
      <c r="Q248" s="64"/>
      <c r="R248" s="64"/>
      <c r="S248" s="64"/>
      <c r="T248" s="64"/>
      <c r="U248" s="64"/>
      <c r="V248" s="64"/>
      <c r="W248" s="64"/>
      <c r="X248" s="64"/>
      <c r="Y248" s="64"/>
      <c r="Z248" s="64"/>
      <c r="AA248" s="64"/>
      <c r="AB248" s="64"/>
      <c r="AC248" s="64"/>
      <c r="AD248" s="64"/>
      <c r="AE248" s="64"/>
      <c r="AF248" s="64"/>
      <c r="AG248" s="64"/>
      <c r="AH248" s="64"/>
      <c r="AI248" s="64"/>
      <c r="AJ248" s="64"/>
      <c r="AK248" s="64"/>
      <c r="AL248" s="64"/>
      <c r="AM248" s="64"/>
      <c r="AN248" s="64"/>
      <c r="AO248" s="64"/>
      <c r="AP248" s="64"/>
      <c r="AQ248" s="64"/>
      <c r="AR248" s="64"/>
    </row>
    <row r="249" ht="22.5" customHeight="1" spans="1:44">
      <c r="A249" s="107">
        <v>90.1</v>
      </c>
      <c r="B249" s="108" t="s">
        <v>901</v>
      </c>
      <c r="C249" s="107" t="s">
        <v>285</v>
      </c>
      <c r="D249" s="19">
        <v>15</v>
      </c>
      <c r="E249" s="19">
        <v>15</v>
      </c>
      <c r="F249" s="19"/>
      <c r="G249" s="19">
        <v>15</v>
      </c>
      <c r="H249" s="19">
        <v>15</v>
      </c>
      <c r="I249" s="19"/>
      <c r="J249" s="64"/>
      <c r="K249" s="64"/>
      <c r="L249" s="66">
        <v>97</v>
      </c>
      <c r="M249" s="64"/>
      <c r="N249" s="64"/>
      <c r="O249" s="64"/>
      <c r="P249" s="64"/>
      <c r="Q249" s="64"/>
      <c r="R249" s="64"/>
      <c r="S249" s="64"/>
      <c r="T249" s="64"/>
      <c r="U249" s="64"/>
      <c r="V249" s="64"/>
      <c r="W249" s="64"/>
      <c r="X249" s="64"/>
      <c r="Y249" s="64"/>
      <c r="Z249" s="64"/>
      <c r="AA249" s="64"/>
      <c r="AB249" s="64"/>
      <c r="AC249" s="64"/>
      <c r="AD249" s="64"/>
      <c r="AE249" s="64"/>
      <c r="AF249" s="64"/>
      <c r="AG249" s="64"/>
      <c r="AH249" s="64"/>
      <c r="AI249" s="64"/>
      <c r="AJ249" s="64"/>
      <c r="AK249" s="64"/>
      <c r="AL249" s="64"/>
      <c r="AM249" s="64"/>
      <c r="AN249" s="64"/>
      <c r="AO249" s="64"/>
      <c r="AP249" s="64"/>
      <c r="AQ249" s="64"/>
      <c r="AR249" s="64"/>
    </row>
    <row r="250" ht="22.5" customHeight="1" spans="1:44">
      <c r="A250" s="122">
        <v>90.1</v>
      </c>
      <c r="B250" s="123" t="s">
        <v>902</v>
      </c>
      <c r="C250" s="122" t="s">
        <v>285</v>
      </c>
      <c r="D250" s="124">
        <v>15</v>
      </c>
      <c r="E250" s="124">
        <v>15</v>
      </c>
      <c r="F250" s="124"/>
      <c r="G250" s="124"/>
      <c r="H250" s="124"/>
      <c r="I250" s="124"/>
      <c r="J250" s="64"/>
      <c r="K250" s="64"/>
      <c r="L250" s="66">
        <v>93</v>
      </c>
      <c r="M250" s="64"/>
      <c r="N250" s="64"/>
      <c r="O250" s="64"/>
      <c r="P250" s="64"/>
      <c r="Q250" s="64"/>
      <c r="R250" s="64"/>
      <c r="S250" s="64"/>
      <c r="T250" s="64"/>
      <c r="U250" s="64"/>
      <c r="V250" s="64"/>
      <c r="W250" s="64"/>
      <c r="X250" s="64"/>
      <c r="Y250" s="64"/>
      <c r="Z250" s="64"/>
      <c r="AA250" s="64"/>
      <c r="AB250" s="64"/>
      <c r="AC250" s="64"/>
      <c r="AD250" s="64"/>
      <c r="AE250" s="64"/>
      <c r="AF250" s="64"/>
      <c r="AG250" s="64"/>
      <c r="AH250" s="64"/>
      <c r="AI250" s="64"/>
      <c r="AJ250" s="64"/>
      <c r="AK250" s="64"/>
      <c r="AL250" s="64"/>
      <c r="AM250" s="64"/>
      <c r="AN250" s="64"/>
      <c r="AO250" s="64"/>
      <c r="AP250" s="64"/>
      <c r="AQ250" s="64"/>
      <c r="AR250" s="64"/>
    </row>
    <row r="251" ht="22.5" customHeight="1" spans="1:44">
      <c r="A251" s="29">
        <v>90.5</v>
      </c>
      <c r="B251" s="30" t="s">
        <v>903</v>
      </c>
      <c r="C251" s="29" t="s">
        <v>285</v>
      </c>
      <c r="D251" s="22">
        <v>15</v>
      </c>
      <c r="E251" s="22">
        <v>15</v>
      </c>
      <c r="F251" s="22"/>
      <c r="G251" s="22">
        <v>15</v>
      </c>
      <c r="H251" s="22">
        <v>15</v>
      </c>
      <c r="I251" s="22"/>
      <c r="J251" s="64"/>
      <c r="K251" s="64"/>
      <c r="L251" s="66">
        <v>94</v>
      </c>
      <c r="M251" s="64"/>
      <c r="N251" s="64"/>
      <c r="O251" s="64"/>
      <c r="P251" s="64"/>
      <c r="Q251" s="64"/>
      <c r="R251" s="64"/>
      <c r="S251" s="64"/>
      <c r="T251" s="64"/>
      <c r="U251" s="64"/>
      <c r="V251" s="64"/>
      <c r="W251" s="64"/>
      <c r="X251" s="64"/>
      <c r="Y251" s="64"/>
      <c r="Z251" s="64"/>
      <c r="AA251" s="64"/>
      <c r="AB251" s="64"/>
      <c r="AC251" s="64"/>
      <c r="AD251" s="64"/>
      <c r="AE251" s="64"/>
      <c r="AF251" s="64"/>
      <c r="AG251" s="64"/>
      <c r="AH251" s="64"/>
      <c r="AI251" s="64"/>
      <c r="AJ251" s="64"/>
      <c r="AK251" s="64"/>
      <c r="AL251" s="64"/>
      <c r="AM251" s="64"/>
      <c r="AN251" s="64"/>
      <c r="AO251" s="64"/>
      <c r="AP251" s="64"/>
      <c r="AQ251" s="64"/>
      <c r="AR251" s="64"/>
    </row>
    <row r="252" ht="22.5" customHeight="1" spans="1:44">
      <c r="A252" s="125">
        <v>90.6</v>
      </c>
      <c r="B252" s="126" t="s">
        <v>904</v>
      </c>
      <c r="C252" s="125" t="s">
        <v>285</v>
      </c>
      <c r="D252" s="127">
        <v>15</v>
      </c>
      <c r="E252" s="127">
        <v>15</v>
      </c>
      <c r="F252" s="127"/>
      <c r="G252" s="127"/>
      <c r="H252" s="127"/>
      <c r="I252" s="127"/>
      <c r="J252" s="64"/>
      <c r="K252" s="64"/>
      <c r="L252" s="66"/>
      <c r="M252" s="64"/>
      <c r="N252" s="64"/>
      <c r="O252" s="64"/>
      <c r="P252" s="64"/>
      <c r="Q252" s="64"/>
      <c r="R252" s="64"/>
      <c r="S252" s="64"/>
      <c r="T252" s="64"/>
      <c r="U252" s="64"/>
      <c r="V252" s="64"/>
      <c r="W252" s="64"/>
      <c r="X252" s="64"/>
      <c r="Y252" s="64"/>
      <c r="Z252" s="64"/>
      <c r="AA252" s="64"/>
      <c r="AB252" s="64"/>
      <c r="AC252" s="64"/>
      <c r="AD252" s="64"/>
      <c r="AE252" s="64"/>
      <c r="AF252" s="64"/>
      <c r="AG252" s="64"/>
      <c r="AH252" s="64"/>
      <c r="AI252" s="64"/>
      <c r="AJ252" s="64"/>
      <c r="AK252" s="64"/>
      <c r="AL252" s="64"/>
      <c r="AM252" s="64"/>
      <c r="AN252" s="64"/>
      <c r="AO252" s="64"/>
      <c r="AP252" s="64"/>
      <c r="AQ252" s="64"/>
      <c r="AR252" s="64"/>
    </row>
    <row r="253" ht="22.5" customHeight="1" spans="1:44">
      <c r="A253" s="35">
        <v>90.5</v>
      </c>
      <c r="B253" s="36" t="s">
        <v>905</v>
      </c>
      <c r="C253" s="35" t="s">
        <v>285</v>
      </c>
      <c r="D253" s="37">
        <v>15</v>
      </c>
      <c r="E253" s="37">
        <v>15</v>
      </c>
      <c r="F253" s="37"/>
      <c r="G253" s="37">
        <v>15</v>
      </c>
      <c r="H253" s="37">
        <v>15</v>
      </c>
      <c r="I253" s="37"/>
      <c r="J253" s="64"/>
      <c r="K253" s="64"/>
      <c r="L253" s="66">
        <v>99</v>
      </c>
      <c r="M253" s="64"/>
      <c r="N253" s="64"/>
      <c r="O253" s="64"/>
      <c r="P253" s="64"/>
      <c r="Q253" s="64"/>
      <c r="R253" s="64"/>
      <c r="S253" s="64"/>
      <c r="T253" s="64"/>
      <c r="U253" s="64"/>
      <c r="V253" s="64"/>
      <c r="W253" s="64"/>
      <c r="X253" s="64"/>
      <c r="Y253" s="64"/>
      <c r="Z253" s="64"/>
      <c r="AA253" s="64"/>
      <c r="AB253" s="64"/>
      <c r="AC253" s="64"/>
      <c r="AD253" s="64"/>
      <c r="AE253" s="64"/>
      <c r="AF253" s="64"/>
      <c r="AG253" s="64"/>
      <c r="AH253" s="64"/>
      <c r="AI253" s="64"/>
      <c r="AJ253" s="64"/>
      <c r="AK253" s="64"/>
      <c r="AL253" s="64"/>
      <c r="AM253" s="64"/>
      <c r="AN253" s="64"/>
      <c r="AO253" s="64"/>
      <c r="AP253" s="64"/>
      <c r="AQ253" s="64"/>
      <c r="AR253" s="64"/>
    </row>
    <row r="254" ht="22.5" customHeight="1" spans="1:44">
      <c r="A254" s="29">
        <v>91</v>
      </c>
      <c r="B254" s="30" t="s">
        <v>906</v>
      </c>
      <c r="C254" s="29" t="s">
        <v>278</v>
      </c>
      <c r="D254" s="22">
        <v>195</v>
      </c>
      <c r="E254" s="22"/>
      <c r="F254" s="22">
        <v>195</v>
      </c>
      <c r="G254" s="22">
        <v>0</v>
      </c>
      <c r="H254" s="22"/>
      <c r="I254" s="22">
        <v>0</v>
      </c>
      <c r="J254" s="128" t="s">
        <v>888</v>
      </c>
      <c r="K254" s="128"/>
      <c r="L254" s="64" t="s">
        <v>280</v>
      </c>
      <c r="M254" s="64"/>
      <c r="N254" s="64"/>
      <c r="O254" s="64"/>
      <c r="P254" s="64"/>
      <c r="Q254" s="64"/>
      <c r="R254" s="64"/>
      <c r="S254" s="64"/>
      <c r="T254" s="64"/>
      <c r="U254" s="64"/>
      <c r="V254" s="64"/>
      <c r="W254" s="64"/>
      <c r="X254" s="64"/>
      <c r="Y254" s="64"/>
      <c r="Z254" s="64"/>
      <c r="AA254" s="64"/>
      <c r="AB254" s="64"/>
      <c r="AC254" s="64"/>
      <c r="AD254" s="64"/>
      <c r="AE254" s="64"/>
      <c r="AF254" s="64"/>
      <c r="AG254" s="64"/>
      <c r="AH254" s="64"/>
      <c r="AI254" s="64"/>
      <c r="AJ254" s="64"/>
      <c r="AK254" s="64"/>
      <c r="AL254" s="64"/>
      <c r="AM254" s="64"/>
      <c r="AN254" s="64"/>
      <c r="AO254" s="64"/>
      <c r="AP254" s="64"/>
      <c r="AQ254" s="64"/>
      <c r="AR254" s="64"/>
    </row>
    <row r="255" ht="72.75" customHeight="1" spans="1:44">
      <c r="A255" s="32">
        <v>92</v>
      </c>
      <c r="B255" s="33" t="s">
        <v>907</v>
      </c>
      <c r="C255" s="34" t="s">
        <v>285</v>
      </c>
      <c r="D255" s="18">
        <v>280</v>
      </c>
      <c r="E255" s="18">
        <v>280</v>
      </c>
      <c r="F255" s="18"/>
      <c r="G255" s="18">
        <v>280</v>
      </c>
      <c r="H255" s="18">
        <v>280</v>
      </c>
      <c r="I255" s="18"/>
      <c r="J255" s="64"/>
      <c r="K255" s="64"/>
      <c r="L255" s="66">
        <v>94</v>
      </c>
      <c r="M255" s="64"/>
      <c r="N255" s="64"/>
      <c r="O255" s="64"/>
      <c r="P255" s="64" t="s">
        <v>908</v>
      </c>
      <c r="Q255" s="64" t="s">
        <v>909</v>
      </c>
      <c r="R255" s="64"/>
      <c r="S255" s="64"/>
      <c r="T255" s="64"/>
      <c r="U255" s="64"/>
      <c r="V255" s="64"/>
      <c r="W255" s="64"/>
      <c r="X255" s="64"/>
      <c r="Y255" s="64"/>
      <c r="Z255" s="64"/>
      <c r="AA255" s="64"/>
      <c r="AB255" s="64"/>
      <c r="AC255" s="64"/>
      <c r="AD255" s="64"/>
      <c r="AE255" s="64"/>
      <c r="AF255" s="64"/>
      <c r="AG255" s="64"/>
      <c r="AH255" s="64"/>
      <c r="AI255" s="64"/>
      <c r="AJ255" s="64" t="s">
        <v>910</v>
      </c>
      <c r="AK255" s="64"/>
      <c r="AL255" s="64"/>
      <c r="AM255" s="64"/>
      <c r="AN255" s="64" t="s">
        <v>911</v>
      </c>
      <c r="AO255" s="64" t="s">
        <v>912</v>
      </c>
      <c r="AP255" s="64"/>
      <c r="AQ255" s="64"/>
      <c r="AR255" s="64" t="s">
        <v>913</v>
      </c>
    </row>
    <row r="256" ht="22.5" customHeight="1" spans="1:44">
      <c r="A256" s="29">
        <v>93</v>
      </c>
      <c r="B256" s="30" t="s">
        <v>914</v>
      </c>
      <c r="C256" s="29" t="s">
        <v>278</v>
      </c>
      <c r="D256" s="22">
        <v>195</v>
      </c>
      <c r="E256" s="22"/>
      <c r="F256" s="22">
        <v>195</v>
      </c>
      <c r="G256" s="22">
        <v>0</v>
      </c>
      <c r="H256" s="22"/>
      <c r="I256" s="22">
        <v>0</v>
      </c>
      <c r="J256" s="128" t="s">
        <v>888</v>
      </c>
      <c r="K256" s="128"/>
      <c r="L256" s="64" t="s">
        <v>280</v>
      </c>
      <c r="M256" s="64"/>
      <c r="N256" s="64"/>
      <c r="O256" s="64"/>
      <c r="P256" s="64"/>
      <c r="Q256" s="64"/>
      <c r="R256" s="64"/>
      <c r="S256" s="64"/>
      <c r="T256" s="64"/>
      <c r="U256" s="64"/>
      <c r="V256" s="64"/>
      <c r="W256" s="64"/>
      <c r="X256" s="64"/>
      <c r="Y256" s="64"/>
      <c r="Z256" s="64"/>
      <c r="AA256" s="64"/>
      <c r="AB256" s="64"/>
      <c r="AC256" s="64"/>
      <c r="AD256" s="64"/>
      <c r="AE256" s="64"/>
      <c r="AF256" s="64"/>
      <c r="AG256" s="64"/>
      <c r="AH256" s="64"/>
      <c r="AI256" s="64"/>
      <c r="AJ256" s="64"/>
      <c r="AK256" s="64"/>
      <c r="AL256" s="64"/>
      <c r="AM256" s="64"/>
      <c r="AN256" s="64"/>
      <c r="AO256" s="64"/>
      <c r="AP256" s="64"/>
      <c r="AQ256" s="64"/>
      <c r="AR256" s="64"/>
    </row>
    <row r="257" ht="22.5" customHeight="1" spans="1:44">
      <c r="A257" s="29">
        <v>94</v>
      </c>
      <c r="B257" s="30" t="s">
        <v>915</v>
      </c>
      <c r="C257" s="29" t="s">
        <v>278</v>
      </c>
      <c r="D257" s="22">
        <v>190</v>
      </c>
      <c r="E257" s="22"/>
      <c r="F257" s="22">
        <v>190</v>
      </c>
      <c r="G257" s="22">
        <v>0</v>
      </c>
      <c r="H257" s="22"/>
      <c r="I257" s="22">
        <v>0</v>
      </c>
      <c r="J257" s="128" t="s">
        <v>888</v>
      </c>
      <c r="K257" s="128"/>
      <c r="L257" s="64" t="s">
        <v>280</v>
      </c>
      <c r="M257" s="64"/>
      <c r="N257" s="64"/>
      <c r="O257" s="64"/>
      <c r="P257" s="64"/>
      <c r="Q257" s="64"/>
      <c r="R257" s="64"/>
      <c r="S257" s="64"/>
      <c r="T257" s="64"/>
      <c r="U257" s="64"/>
      <c r="V257" s="64"/>
      <c r="W257" s="64"/>
      <c r="X257" s="64"/>
      <c r="Y257" s="64"/>
      <c r="Z257" s="64"/>
      <c r="AA257" s="64"/>
      <c r="AB257" s="64"/>
      <c r="AC257" s="64"/>
      <c r="AD257" s="64"/>
      <c r="AE257" s="64"/>
      <c r="AF257" s="64"/>
      <c r="AG257" s="64"/>
      <c r="AH257" s="64"/>
      <c r="AI257" s="64"/>
      <c r="AJ257" s="64"/>
      <c r="AK257" s="64"/>
      <c r="AL257" s="64"/>
      <c r="AM257" s="64"/>
      <c r="AN257" s="64"/>
      <c r="AO257" s="64"/>
      <c r="AP257" s="64"/>
      <c r="AQ257" s="64"/>
      <c r="AR257" s="64"/>
    </row>
    <row r="258" ht="22.5" customHeight="1" spans="1:44">
      <c r="A258" s="29">
        <v>95</v>
      </c>
      <c r="B258" s="30" t="s">
        <v>916</v>
      </c>
      <c r="C258" s="29" t="s">
        <v>278</v>
      </c>
      <c r="D258" s="22">
        <v>125</v>
      </c>
      <c r="E258" s="22"/>
      <c r="F258" s="22">
        <v>125</v>
      </c>
      <c r="G258" s="22">
        <v>19.538186</v>
      </c>
      <c r="H258" s="22"/>
      <c r="I258" s="22">
        <v>19.538186</v>
      </c>
      <c r="J258" s="64" t="s">
        <v>917</v>
      </c>
      <c r="K258" s="66" t="s">
        <v>918</v>
      </c>
      <c r="L258" s="66">
        <v>74.56</v>
      </c>
      <c r="M258" s="64"/>
      <c r="N258" s="64"/>
      <c r="O258" s="64"/>
      <c r="P258" s="64"/>
      <c r="Q258" s="64"/>
      <c r="R258" s="64"/>
      <c r="S258" s="64"/>
      <c r="T258" s="64"/>
      <c r="U258" s="64"/>
      <c r="V258" s="64"/>
      <c r="W258" s="64"/>
      <c r="X258" s="64"/>
      <c r="Y258" s="64"/>
      <c r="Z258" s="64"/>
      <c r="AA258" s="64"/>
      <c r="AB258" s="64"/>
      <c r="AC258" s="64"/>
      <c r="AD258" s="64"/>
      <c r="AE258" s="64"/>
      <c r="AF258" s="64"/>
      <c r="AG258" s="64"/>
      <c r="AH258" s="64"/>
      <c r="AI258" s="64"/>
      <c r="AJ258" s="64" t="s">
        <v>919</v>
      </c>
      <c r="AK258" s="64"/>
      <c r="AL258" s="64"/>
      <c r="AM258" s="64"/>
      <c r="AN258" s="64"/>
      <c r="AP258" s="80" t="s">
        <v>920</v>
      </c>
      <c r="AQ258" s="80" t="s">
        <v>921</v>
      </c>
      <c r="AR258" s="64" t="s">
        <v>922</v>
      </c>
    </row>
    <row r="259" ht="22.5" customHeight="1" spans="1:44">
      <c r="A259" s="29">
        <v>96</v>
      </c>
      <c r="B259" s="30" t="s">
        <v>923</v>
      </c>
      <c r="C259" s="29" t="s">
        <v>278</v>
      </c>
      <c r="D259" s="22">
        <v>130</v>
      </c>
      <c r="E259" s="22"/>
      <c r="F259" s="22">
        <v>130</v>
      </c>
      <c r="G259" s="22">
        <v>32.423408</v>
      </c>
      <c r="H259" s="22"/>
      <c r="I259" s="22">
        <v>32.423408</v>
      </c>
      <c r="J259" s="64" t="s">
        <v>924</v>
      </c>
      <c r="K259" s="134" t="s">
        <v>925</v>
      </c>
      <c r="L259" s="66">
        <v>82.49</v>
      </c>
      <c r="M259" s="64"/>
      <c r="N259" s="64"/>
      <c r="O259" s="64"/>
      <c r="P259" s="64"/>
      <c r="Q259" s="64"/>
      <c r="R259" s="64"/>
      <c r="S259" s="64"/>
      <c r="T259" s="64"/>
      <c r="U259" s="64"/>
      <c r="V259" s="64"/>
      <c r="W259" s="64"/>
      <c r="X259" s="64"/>
      <c r="Y259" s="64"/>
      <c r="Z259" s="64"/>
      <c r="AA259" s="64"/>
      <c r="AB259" s="64"/>
      <c r="AC259" s="64"/>
      <c r="AD259" s="64"/>
      <c r="AE259" s="64"/>
      <c r="AF259" s="64"/>
      <c r="AG259" s="64"/>
      <c r="AH259" s="64"/>
      <c r="AI259" s="64"/>
      <c r="AJ259" s="64" t="s">
        <v>926</v>
      </c>
      <c r="AK259" s="64"/>
      <c r="AL259" s="64"/>
      <c r="AM259" s="64"/>
      <c r="AN259" s="64"/>
      <c r="AO259" s="80" t="s">
        <v>927</v>
      </c>
      <c r="AP259" s="80" t="s">
        <v>928</v>
      </c>
      <c r="AQ259" s="80" t="s">
        <v>929</v>
      </c>
      <c r="AR259" s="64" t="s">
        <v>922</v>
      </c>
    </row>
    <row r="260" ht="22.5" customHeight="1" spans="1:44">
      <c r="A260" s="53">
        <v>97</v>
      </c>
      <c r="B260" s="54" t="s">
        <v>930</v>
      </c>
      <c r="C260" s="53" t="s">
        <v>285</v>
      </c>
      <c r="D260" s="37">
        <v>235.532696</v>
      </c>
      <c r="E260" s="37"/>
      <c r="F260" s="37">
        <v>235.532696</v>
      </c>
      <c r="G260" s="37">
        <v>100</v>
      </c>
      <c r="H260" s="37"/>
      <c r="I260" s="37">
        <v>100</v>
      </c>
      <c r="J260" s="64"/>
      <c r="K260" s="64"/>
      <c r="L260" s="66"/>
      <c r="M260" s="64"/>
      <c r="N260" s="64"/>
      <c r="O260" s="64"/>
      <c r="P260" s="64"/>
      <c r="Q260" s="64"/>
      <c r="R260" s="64"/>
      <c r="S260" s="64"/>
      <c r="T260" s="64"/>
      <c r="U260" s="64"/>
      <c r="V260" s="64"/>
      <c r="W260" s="64"/>
      <c r="X260" s="64"/>
      <c r="Y260" s="64"/>
      <c r="Z260" s="64"/>
      <c r="AA260" s="64"/>
      <c r="AB260" s="64"/>
      <c r="AC260" s="64"/>
      <c r="AD260" s="64"/>
      <c r="AE260" s="64"/>
      <c r="AF260" s="64"/>
      <c r="AG260" s="64"/>
      <c r="AH260" s="64"/>
      <c r="AI260" s="64"/>
      <c r="AJ260" s="64"/>
      <c r="AK260" s="64"/>
      <c r="AL260" s="64"/>
      <c r="AM260" s="64"/>
      <c r="AN260" s="64"/>
      <c r="AO260" s="64"/>
      <c r="AP260" s="64"/>
      <c r="AQ260" s="64"/>
      <c r="AR260" s="64"/>
    </row>
    <row r="261" ht="60" customHeight="1" spans="1:44">
      <c r="A261" s="29">
        <v>98</v>
      </c>
      <c r="B261" s="30" t="s">
        <v>931</v>
      </c>
      <c r="C261" s="29" t="s">
        <v>285</v>
      </c>
      <c r="D261" s="22">
        <v>460</v>
      </c>
      <c r="E261" s="22">
        <v>460</v>
      </c>
      <c r="F261" s="22"/>
      <c r="G261" s="22">
        <v>460</v>
      </c>
      <c r="H261" s="22">
        <v>460</v>
      </c>
      <c r="I261" s="22"/>
      <c r="J261" s="64"/>
      <c r="K261" s="64"/>
      <c r="L261" s="66">
        <v>88.6</v>
      </c>
      <c r="M261" s="64"/>
      <c r="N261" s="64"/>
      <c r="O261" s="64" t="s">
        <v>932</v>
      </c>
      <c r="P261" s="64" t="s">
        <v>933</v>
      </c>
      <c r="Q261" s="64" t="s">
        <v>934</v>
      </c>
      <c r="R261" s="64"/>
      <c r="S261" s="64"/>
      <c r="T261" s="64"/>
      <c r="U261" s="64"/>
      <c r="V261" s="64"/>
      <c r="W261" s="64"/>
      <c r="X261" s="64"/>
      <c r="Y261" s="64"/>
      <c r="Z261" s="64"/>
      <c r="AA261" s="64"/>
      <c r="AB261" s="64"/>
      <c r="AC261" s="64"/>
      <c r="AD261" s="64"/>
      <c r="AE261" s="64"/>
      <c r="AF261" s="64"/>
      <c r="AG261" s="64"/>
      <c r="AH261" s="64"/>
      <c r="AI261" s="64"/>
      <c r="AJ261" s="64" t="s">
        <v>935</v>
      </c>
      <c r="AK261" s="64"/>
      <c r="AL261" s="64"/>
      <c r="AM261" s="64"/>
      <c r="AN261" s="64"/>
      <c r="AO261" s="63" t="s">
        <v>936</v>
      </c>
      <c r="AP261" s="64" t="s">
        <v>937</v>
      </c>
      <c r="AQ261" s="64"/>
      <c r="AR261" s="64"/>
    </row>
    <row r="262" ht="79.5" customHeight="1" spans="1:44">
      <c r="A262" s="38">
        <v>99</v>
      </c>
      <c r="B262" s="39" t="s">
        <v>938</v>
      </c>
      <c r="C262" s="40" t="s">
        <v>285</v>
      </c>
      <c r="D262" s="14">
        <v>460</v>
      </c>
      <c r="E262" s="14">
        <v>460</v>
      </c>
      <c r="F262" s="14"/>
      <c r="G262" s="14">
        <v>460</v>
      </c>
      <c r="H262" s="14">
        <v>460</v>
      </c>
      <c r="I262" s="14"/>
      <c r="J262" s="64"/>
      <c r="K262" s="64"/>
      <c r="L262" s="66">
        <v>91</v>
      </c>
      <c r="M262" s="64"/>
      <c r="N262" s="64"/>
      <c r="O262" s="64"/>
      <c r="P262" s="64" t="s">
        <v>939</v>
      </c>
      <c r="Q262" s="64" t="s">
        <v>940</v>
      </c>
      <c r="R262" s="64"/>
      <c r="S262" s="64"/>
      <c r="T262" s="64"/>
      <c r="U262" s="64"/>
      <c r="V262" s="64"/>
      <c r="W262" s="64"/>
      <c r="X262" s="64" t="s">
        <v>941</v>
      </c>
      <c r="Y262" s="64"/>
      <c r="Z262" s="64"/>
      <c r="AA262" s="64"/>
      <c r="AB262" s="64"/>
      <c r="AC262" s="64"/>
      <c r="AD262" s="64"/>
      <c r="AE262" s="64"/>
      <c r="AF262" s="64"/>
      <c r="AG262" s="64"/>
      <c r="AH262" s="64"/>
      <c r="AI262" s="64"/>
      <c r="AJ262" s="64" t="s">
        <v>942</v>
      </c>
      <c r="AK262" s="64"/>
      <c r="AL262" s="64"/>
      <c r="AM262" s="64"/>
      <c r="AN262" s="64"/>
      <c r="AO262" s="64" t="s">
        <v>943</v>
      </c>
      <c r="AP262" s="136" t="s">
        <v>944</v>
      </c>
      <c r="AQ262" s="64" t="s">
        <v>945</v>
      </c>
      <c r="AR262" s="64" t="s">
        <v>946</v>
      </c>
    </row>
    <row r="263" ht="22.5" customHeight="1" spans="1:44">
      <c r="A263" s="23">
        <v>100</v>
      </c>
      <c r="B263" s="24" t="s">
        <v>947</v>
      </c>
      <c r="C263" s="23" t="s">
        <v>278</v>
      </c>
      <c r="D263" s="25">
        <v>550.34</v>
      </c>
      <c r="E263" s="25"/>
      <c r="F263" s="25">
        <v>550.34</v>
      </c>
      <c r="G263" s="25">
        <v>550.34</v>
      </c>
      <c r="H263" s="25"/>
      <c r="I263" s="25">
        <v>550.34</v>
      </c>
      <c r="J263" s="64"/>
      <c r="K263" s="64"/>
      <c r="L263" s="66">
        <v>99.2</v>
      </c>
      <c r="M263" s="64"/>
      <c r="N263" s="64"/>
      <c r="O263" s="64"/>
      <c r="P263" s="64"/>
      <c r="Q263" s="64"/>
      <c r="R263" s="64"/>
      <c r="S263" s="64"/>
      <c r="T263" s="64"/>
      <c r="U263" s="64"/>
      <c r="V263" s="64"/>
      <c r="W263" s="64"/>
      <c r="X263" s="64"/>
      <c r="Y263" s="64"/>
      <c r="Z263" s="64"/>
      <c r="AA263" s="64"/>
      <c r="AB263" s="64"/>
      <c r="AC263" s="64"/>
      <c r="AD263" s="64"/>
      <c r="AE263" s="64"/>
      <c r="AF263" s="64"/>
      <c r="AG263" s="64"/>
      <c r="AH263" s="64"/>
      <c r="AI263" s="64"/>
      <c r="AJ263" s="64" t="s">
        <v>948</v>
      </c>
      <c r="AK263" s="64"/>
      <c r="AL263" s="64"/>
      <c r="AM263" s="64"/>
      <c r="AN263" s="64"/>
      <c r="AO263" s="64"/>
      <c r="AP263" s="64"/>
      <c r="AQ263" s="64" t="s">
        <v>302</v>
      </c>
      <c r="AR263" s="64" t="s">
        <v>949</v>
      </c>
    </row>
    <row r="264" ht="22.5" customHeight="1" spans="1:44">
      <c r="A264" s="29">
        <v>101</v>
      </c>
      <c r="B264" s="30" t="s">
        <v>950</v>
      </c>
      <c r="C264" s="29" t="s">
        <v>285</v>
      </c>
      <c r="D264" s="22">
        <v>460</v>
      </c>
      <c r="E264" s="22">
        <v>460</v>
      </c>
      <c r="F264" s="22"/>
      <c r="G264" s="22">
        <v>460</v>
      </c>
      <c r="H264" s="22">
        <v>460</v>
      </c>
      <c r="I264" s="22"/>
      <c r="J264" s="64"/>
      <c r="K264" s="64"/>
      <c r="L264" s="66">
        <v>92</v>
      </c>
      <c r="M264" s="64"/>
      <c r="N264" s="64"/>
      <c r="O264" s="64" t="s">
        <v>951</v>
      </c>
      <c r="P264" s="4" t="s">
        <v>952</v>
      </c>
      <c r="Q264" s="64" t="s">
        <v>953</v>
      </c>
      <c r="R264" s="64"/>
      <c r="S264" s="64"/>
      <c r="T264" s="64"/>
      <c r="U264" s="64"/>
      <c r="V264" s="64"/>
      <c r="W264" s="64"/>
      <c r="X264" s="64"/>
      <c r="Y264" s="64"/>
      <c r="Z264" s="64"/>
      <c r="AA264" s="64"/>
      <c r="AB264" s="64"/>
      <c r="AC264" s="64"/>
      <c r="AD264" s="64"/>
      <c r="AE264" s="64"/>
      <c r="AF264" s="64"/>
      <c r="AG264" s="64"/>
      <c r="AH264" s="64"/>
      <c r="AI264" s="64"/>
      <c r="AJ264" s="64" t="s">
        <v>954</v>
      </c>
      <c r="AK264" s="64"/>
      <c r="AL264" s="64"/>
      <c r="AM264" s="64"/>
      <c r="AN264" s="64"/>
      <c r="AO264" s="64" t="s">
        <v>955</v>
      </c>
      <c r="AP264" s="136" t="s">
        <v>956</v>
      </c>
      <c r="AQ264" s="64" t="s">
        <v>957</v>
      </c>
      <c r="AR264" s="64"/>
    </row>
    <row r="265" ht="57" customHeight="1" spans="1:44">
      <c r="A265" s="26">
        <v>102</v>
      </c>
      <c r="B265" s="27" t="s">
        <v>958</v>
      </c>
      <c r="C265" s="26" t="s">
        <v>285</v>
      </c>
      <c r="D265" s="28">
        <v>460</v>
      </c>
      <c r="E265" s="28">
        <v>460</v>
      </c>
      <c r="F265" s="28"/>
      <c r="G265" s="28">
        <v>460</v>
      </c>
      <c r="H265" s="28">
        <v>460</v>
      </c>
      <c r="I265" s="28"/>
      <c r="J265" s="64"/>
      <c r="K265" s="64"/>
      <c r="L265" s="66">
        <v>92</v>
      </c>
      <c r="M265" s="64"/>
      <c r="N265" s="64"/>
      <c r="O265" s="64"/>
      <c r="P265" s="64" t="s">
        <v>959</v>
      </c>
      <c r="Q265" s="64" t="s">
        <v>960</v>
      </c>
      <c r="R265" s="64"/>
      <c r="S265" s="64"/>
      <c r="T265" s="64"/>
      <c r="U265" s="64"/>
      <c r="V265" s="64"/>
      <c r="W265" s="64"/>
      <c r="X265" s="64"/>
      <c r="Y265" s="64"/>
      <c r="Z265" s="64"/>
      <c r="AA265" s="64"/>
      <c r="AB265" s="64"/>
      <c r="AC265" s="64"/>
      <c r="AD265" s="64"/>
      <c r="AE265" s="64"/>
      <c r="AF265" s="64"/>
      <c r="AG265" s="64"/>
      <c r="AH265" s="64"/>
      <c r="AI265" s="64"/>
      <c r="AJ265" s="64"/>
      <c r="AK265" s="64"/>
      <c r="AL265" s="64"/>
      <c r="AM265" s="64"/>
      <c r="AN265" s="64" t="s">
        <v>961</v>
      </c>
      <c r="AO265" s="64" t="s">
        <v>962</v>
      </c>
      <c r="AP265" s="64" t="s">
        <v>963</v>
      </c>
      <c r="AQ265" s="64" t="s">
        <v>964</v>
      </c>
      <c r="AR265" s="64" t="s">
        <v>965</v>
      </c>
    </row>
    <row r="266" ht="22.5" customHeight="1" spans="1:44">
      <c r="A266" s="53">
        <v>103</v>
      </c>
      <c r="B266" s="54" t="s">
        <v>966</v>
      </c>
      <c r="C266" s="53" t="s">
        <v>285</v>
      </c>
      <c r="D266" s="37">
        <v>275.378136</v>
      </c>
      <c r="E266" s="37"/>
      <c r="F266" s="37">
        <v>275.378136</v>
      </c>
      <c r="G266" s="37">
        <v>275.038136</v>
      </c>
      <c r="H266" s="37"/>
      <c r="I266" s="37">
        <v>275.038136</v>
      </c>
      <c r="J266" s="64"/>
      <c r="K266" s="64"/>
      <c r="L266" s="66"/>
      <c r="M266" s="64"/>
      <c r="N266" s="64"/>
      <c r="O266" s="64"/>
      <c r="P266" s="64"/>
      <c r="Q266" s="64"/>
      <c r="R266" s="64"/>
      <c r="S266" s="64"/>
      <c r="T266" s="64"/>
      <c r="U266" s="64"/>
      <c r="V266" s="64"/>
      <c r="W266" s="64"/>
      <c r="X266" s="64"/>
      <c r="Y266" s="64"/>
      <c r="Z266" s="64"/>
      <c r="AA266" s="64"/>
      <c r="AB266" s="64"/>
      <c r="AC266" s="64"/>
      <c r="AD266" s="64"/>
      <c r="AE266" s="64"/>
      <c r="AF266" s="64"/>
      <c r="AG266" s="64"/>
      <c r="AH266" s="64"/>
      <c r="AI266" s="64"/>
      <c r="AJ266" s="64"/>
      <c r="AK266" s="64"/>
      <c r="AL266" s="64"/>
      <c r="AM266" s="64"/>
      <c r="AN266" s="64"/>
      <c r="AO266" s="64"/>
      <c r="AP266" s="64"/>
      <c r="AQ266" s="64"/>
      <c r="AR266" s="64"/>
    </row>
    <row r="267" ht="22.5" customHeight="1" spans="1:44">
      <c r="A267" s="53">
        <v>104</v>
      </c>
      <c r="B267" s="54" t="s">
        <v>967</v>
      </c>
      <c r="C267" s="53" t="s">
        <v>278</v>
      </c>
      <c r="D267" s="31">
        <v>1666.013639</v>
      </c>
      <c r="E267" s="31"/>
      <c r="F267" s="31">
        <v>1666.013639</v>
      </c>
      <c r="G267" s="31"/>
      <c r="H267" s="31"/>
      <c r="I267" s="31"/>
      <c r="J267" s="64"/>
      <c r="K267" s="64"/>
      <c r="L267" s="66"/>
      <c r="M267" s="64"/>
      <c r="N267" s="64"/>
      <c r="O267" s="64"/>
      <c r="P267" s="64"/>
      <c r="Q267" s="64"/>
      <c r="R267" s="64"/>
      <c r="S267" s="64"/>
      <c r="T267" s="64"/>
      <c r="U267" s="64"/>
      <c r="V267" s="64"/>
      <c r="W267" s="64"/>
      <c r="X267" s="64"/>
      <c r="Y267" s="64"/>
      <c r="Z267" s="64"/>
      <c r="AA267" s="64"/>
      <c r="AB267" s="64"/>
      <c r="AC267" s="64"/>
      <c r="AD267" s="64"/>
      <c r="AE267" s="64"/>
      <c r="AF267" s="64"/>
      <c r="AG267" s="64"/>
      <c r="AH267" s="64"/>
      <c r="AI267" s="64"/>
      <c r="AJ267" s="64"/>
      <c r="AK267" s="64"/>
      <c r="AL267" s="64"/>
      <c r="AM267" s="64"/>
      <c r="AN267" s="64"/>
      <c r="AO267" s="64"/>
      <c r="AP267" s="64"/>
      <c r="AQ267" s="64"/>
      <c r="AR267" s="64"/>
    </row>
    <row r="268" ht="57.75" customHeight="1" spans="1:44">
      <c r="A268" s="107">
        <v>105</v>
      </c>
      <c r="B268" s="108" t="s">
        <v>968</v>
      </c>
      <c r="C268" s="107" t="s">
        <v>285</v>
      </c>
      <c r="D268" s="19">
        <v>200</v>
      </c>
      <c r="E268" s="19">
        <v>200</v>
      </c>
      <c r="F268" s="19"/>
      <c r="G268" s="19">
        <v>197.75</v>
      </c>
      <c r="H268" s="19">
        <v>197.75</v>
      </c>
      <c r="I268" s="19"/>
      <c r="J268" s="64"/>
      <c r="K268" s="64"/>
      <c r="L268" s="66">
        <v>89.28</v>
      </c>
      <c r="M268" s="64"/>
      <c r="N268" s="64"/>
      <c r="O268" s="64"/>
      <c r="P268" s="64" t="s">
        <v>969</v>
      </c>
      <c r="Q268" s="64" t="s">
        <v>970</v>
      </c>
      <c r="R268" s="64"/>
      <c r="S268" s="64"/>
      <c r="T268" s="64"/>
      <c r="U268" s="64"/>
      <c r="V268" s="64"/>
      <c r="W268" s="64"/>
      <c r="X268" s="64" t="s">
        <v>971</v>
      </c>
      <c r="Y268" s="64"/>
      <c r="Z268" s="64"/>
      <c r="AA268" s="64"/>
      <c r="AB268" s="64"/>
      <c r="AC268" s="64"/>
      <c r="AD268" s="64"/>
      <c r="AE268" s="64"/>
      <c r="AF268" s="64"/>
      <c r="AG268" s="64"/>
      <c r="AH268" s="64"/>
      <c r="AI268" s="64"/>
      <c r="AJ268" s="64"/>
      <c r="AK268" s="64"/>
      <c r="AL268" s="64"/>
      <c r="AM268" s="64"/>
      <c r="AN268" s="64" t="s">
        <v>972</v>
      </c>
      <c r="AO268" s="64" t="s">
        <v>973</v>
      </c>
      <c r="AP268" s="64" t="s">
        <v>974</v>
      </c>
      <c r="AQ268" s="64" t="s">
        <v>975</v>
      </c>
      <c r="AR268" s="79">
        <v>0.95</v>
      </c>
    </row>
    <row r="269" ht="37.5" customHeight="1" spans="1:44">
      <c r="A269" s="32">
        <v>106</v>
      </c>
      <c r="B269" s="33" t="s">
        <v>976</v>
      </c>
      <c r="C269" s="34" t="s">
        <v>285</v>
      </c>
      <c r="D269" s="18">
        <v>200</v>
      </c>
      <c r="E269" s="18">
        <v>200</v>
      </c>
      <c r="F269" s="18"/>
      <c r="G269" s="18">
        <v>200</v>
      </c>
      <c r="H269" s="18">
        <v>200</v>
      </c>
      <c r="I269" s="18"/>
      <c r="J269" s="64"/>
      <c r="K269" s="64"/>
      <c r="L269" s="66">
        <v>93</v>
      </c>
      <c r="M269" s="64"/>
      <c r="N269" s="64"/>
      <c r="O269" s="64"/>
      <c r="P269" s="64" t="s">
        <v>977</v>
      </c>
      <c r="Q269" s="64" t="s">
        <v>978</v>
      </c>
      <c r="R269" s="64"/>
      <c r="S269" s="64"/>
      <c r="T269" s="64"/>
      <c r="U269" s="64"/>
      <c r="V269" s="64"/>
      <c r="W269" s="64"/>
      <c r="X269" s="64"/>
      <c r="Y269" s="64"/>
      <c r="Z269" s="64"/>
      <c r="AA269" s="64"/>
      <c r="AB269" s="64"/>
      <c r="AC269" s="64"/>
      <c r="AD269" s="64"/>
      <c r="AE269" s="64"/>
      <c r="AF269" s="64"/>
      <c r="AG269" s="64"/>
      <c r="AH269" s="64"/>
      <c r="AI269" s="64"/>
      <c r="AJ269" s="64"/>
      <c r="AK269" s="64"/>
      <c r="AL269" s="64"/>
      <c r="AM269" s="64"/>
      <c r="AN269" s="64" t="s">
        <v>979</v>
      </c>
      <c r="AO269" s="80" t="s">
        <v>980</v>
      </c>
      <c r="AP269" s="64"/>
      <c r="AQ269" s="64" t="s">
        <v>981</v>
      </c>
      <c r="AR269" s="64" t="s">
        <v>982</v>
      </c>
    </row>
    <row r="270" s="3" customFormat="1" ht="22.5" customHeight="1" spans="1:44">
      <c r="A270" s="44">
        <v>107</v>
      </c>
      <c r="B270" s="45" t="s">
        <v>983</v>
      </c>
      <c r="C270" s="44" t="s">
        <v>285</v>
      </c>
      <c r="D270" s="37">
        <v>200</v>
      </c>
      <c r="E270" s="37">
        <v>200</v>
      </c>
      <c r="F270" s="37"/>
      <c r="G270" s="37"/>
      <c r="H270" s="37"/>
      <c r="I270" s="37"/>
      <c r="J270" s="67"/>
      <c r="K270" s="67"/>
      <c r="L270" s="46"/>
      <c r="M270" s="67"/>
      <c r="N270" s="67"/>
      <c r="O270" s="67"/>
      <c r="P270" s="67" t="s">
        <v>984</v>
      </c>
      <c r="Q270" s="67" t="s">
        <v>985</v>
      </c>
      <c r="R270" s="67"/>
      <c r="S270" s="67"/>
      <c r="T270" s="67"/>
      <c r="U270" s="67"/>
      <c r="V270" s="67"/>
      <c r="W270" s="67"/>
      <c r="X270" s="67"/>
      <c r="Y270" s="67"/>
      <c r="Z270" s="67"/>
      <c r="AA270" s="67"/>
      <c r="AB270" s="67"/>
      <c r="AC270" s="67"/>
      <c r="AD270" s="67"/>
      <c r="AE270" s="67"/>
      <c r="AF270" s="67"/>
      <c r="AG270" s="67"/>
      <c r="AH270" s="67"/>
      <c r="AI270" s="67"/>
      <c r="AJ270" s="67"/>
      <c r="AK270" s="67"/>
      <c r="AL270" s="67"/>
      <c r="AM270" s="67"/>
      <c r="AN270" s="67"/>
      <c r="AO270" s="67" t="s">
        <v>986</v>
      </c>
      <c r="AP270" s="67" t="s">
        <v>987</v>
      </c>
      <c r="AQ270" s="67"/>
      <c r="AR270" s="67" t="s">
        <v>988</v>
      </c>
    </row>
    <row r="271" s="3" customFormat="1" ht="22.5" customHeight="1" spans="1:44">
      <c r="A271" s="44">
        <v>107.1</v>
      </c>
      <c r="B271" s="45" t="s">
        <v>989</v>
      </c>
      <c r="C271" s="44" t="s">
        <v>285</v>
      </c>
      <c r="D271" s="31">
        <v>13</v>
      </c>
      <c r="E271" s="31">
        <v>13</v>
      </c>
      <c r="F271" s="31"/>
      <c r="G271" s="31">
        <v>13</v>
      </c>
      <c r="H271" s="31">
        <v>13</v>
      </c>
      <c r="I271" s="31"/>
      <c r="J271" s="67"/>
      <c r="K271" s="67"/>
      <c r="L271" s="46">
        <v>86</v>
      </c>
      <c r="M271" s="67"/>
      <c r="N271" s="67"/>
      <c r="O271" s="67"/>
      <c r="P271" s="67"/>
      <c r="Q271" s="67"/>
      <c r="R271" s="67"/>
      <c r="S271" s="67"/>
      <c r="T271" s="67"/>
      <c r="U271" s="67"/>
      <c r="V271" s="67"/>
      <c r="W271" s="67"/>
      <c r="X271" s="67"/>
      <c r="Y271" s="67"/>
      <c r="Z271" s="67"/>
      <c r="AA271" s="67"/>
      <c r="AB271" s="67"/>
      <c r="AC271" s="67"/>
      <c r="AD271" s="67"/>
      <c r="AE271" s="67"/>
      <c r="AF271" s="67"/>
      <c r="AG271" s="67"/>
      <c r="AH271" s="67"/>
      <c r="AI271" s="67"/>
      <c r="AJ271" s="67"/>
      <c r="AK271" s="67"/>
      <c r="AL271" s="67"/>
      <c r="AM271" s="67"/>
      <c r="AN271" s="67"/>
      <c r="AO271" s="67"/>
      <c r="AP271" s="67"/>
      <c r="AQ271" s="67"/>
      <c r="AR271" s="67"/>
    </row>
    <row r="272" s="3" customFormat="1" ht="22.5" customHeight="1" spans="1:44">
      <c r="A272" s="44">
        <v>107.2</v>
      </c>
      <c r="B272" s="45" t="s">
        <v>990</v>
      </c>
      <c r="C272" s="44" t="s">
        <v>285</v>
      </c>
      <c r="D272" s="31">
        <v>10</v>
      </c>
      <c r="E272" s="31">
        <v>10</v>
      </c>
      <c r="F272" s="31"/>
      <c r="G272" s="31">
        <v>10</v>
      </c>
      <c r="H272" s="31">
        <v>10</v>
      </c>
      <c r="I272" s="31"/>
      <c r="J272" s="67"/>
      <c r="K272" s="67"/>
      <c r="L272" s="46">
        <v>87</v>
      </c>
      <c r="M272" s="67"/>
      <c r="N272" s="67"/>
      <c r="O272" s="67"/>
      <c r="P272" s="67"/>
      <c r="Q272" s="67"/>
      <c r="R272" s="67"/>
      <c r="S272" s="67"/>
      <c r="T272" s="67"/>
      <c r="U272" s="67"/>
      <c r="V272" s="67"/>
      <c r="W272" s="67"/>
      <c r="X272" s="67"/>
      <c r="Y272" s="67"/>
      <c r="Z272" s="67"/>
      <c r="AA272" s="67"/>
      <c r="AB272" s="67"/>
      <c r="AC272" s="67"/>
      <c r="AD272" s="67"/>
      <c r="AE272" s="67"/>
      <c r="AF272" s="67"/>
      <c r="AG272" s="67"/>
      <c r="AH272" s="67"/>
      <c r="AI272" s="67"/>
      <c r="AJ272" s="67"/>
      <c r="AK272" s="67"/>
      <c r="AL272" s="67"/>
      <c r="AM272" s="67"/>
      <c r="AN272" s="67"/>
      <c r="AO272" s="67"/>
      <c r="AP272" s="67"/>
      <c r="AQ272" s="67"/>
      <c r="AR272" s="67"/>
    </row>
    <row r="273" s="3" customFormat="1" ht="22.5" customHeight="1" spans="1:44">
      <c r="A273" s="44">
        <v>107.3</v>
      </c>
      <c r="B273" s="45" t="s">
        <v>991</v>
      </c>
      <c r="C273" s="44" t="s">
        <v>285</v>
      </c>
      <c r="D273" s="31">
        <v>13</v>
      </c>
      <c r="E273" s="31">
        <v>13</v>
      </c>
      <c r="F273" s="31"/>
      <c r="G273" s="31">
        <v>13</v>
      </c>
      <c r="H273" s="31">
        <v>13</v>
      </c>
      <c r="I273" s="31"/>
      <c r="J273" s="67"/>
      <c r="K273" s="67"/>
      <c r="L273" s="46">
        <v>86</v>
      </c>
      <c r="M273" s="67"/>
      <c r="N273" s="67"/>
      <c r="O273" s="67"/>
      <c r="P273" s="67"/>
      <c r="Q273" s="67"/>
      <c r="R273" s="67"/>
      <c r="S273" s="67"/>
      <c r="T273" s="67"/>
      <c r="U273" s="67"/>
      <c r="V273" s="67"/>
      <c r="W273" s="67"/>
      <c r="X273" s="67"/>
      <c r="Y273" s="67"/>
      <c r="Z273" s="67"/>
      <c r="AA273" s="67"/>
      <c r="AB273" s="67"/>
      <c r="AC273" s="67"/>
      <c r="AD273" s="67"/>
      <c r="AE273" s="67"/>
      <c r="AF273" s="67"/>
      <c r="AG273" s="67"/>
      <c r="AH273" s="67"/>
      <c r="AI273" s="67"/>
      <c r="AJ273" s="67"/>
      <c r="AK273" s="67"/>
      <c r="AL273" s="67"/>
      <c r="AM273" s="67"/>
      <c r="AN273" s="67"/>
      <c r="AO273" s="67"/>
      <c r="AP273" s="67"/>
      <c r="AQ273" s="67"/>
      <c r="AR273" s="67"/>
    </row>
    <row r="274" s="3" customFormat="1" ht="22.5" customHeight="1" spans="1:44">
      <c r="A274" s="44">
        <v>107.4</v>
      </c>
      <c r="B274" s="45" t="s">
        <v>992</v>
      </c>
      <c r="C274" s="44" t="s">
        <v>285</v>
      </c>
      <c r="D274" s="31">
        <v>13</v>
      </c>
      <c r="E274" s="31">
        <v>13</v>
      </c>
      <c r="F274" s="31"/>
      <c r="G274" s="31">
        <v>13</v>
      </c>
      <c r="H274" s="31">
        <v>13</v>
      </c>
      <c r="I274" s="31"/>
      <c r="J274" s="67"/>
      <c r="K274" s="67" t="s">
        <v>993</v>
      </c>
      <c r="L274" s="46">
        <v>86</v>
      </c>
      <c r="M274" s="67"/>
      <c r="N274" s="67"/>
      <c r="O274" s="67"/>
      <c r="P274" s="67"/>
      <c r="Q274" s="67"/>
      <c r="R274" s="67"/>
      <c r="S274" s="67"/>
      <c r="T274" s="67"/>
      <c r="U274" s="67"/>
      <c r="V274" s="67"/>
      <c r="W274" s="67"/>
      <c r="X274" s="67"/>
      <c r="Y274" s="67"/>
      <c r="Z274" s="67"/>
      <c r="AA274" s="67"/>
      <c r="AB274" s="67"/>
      <c r="AC274" s="67"/>
      <c r="AD274" s="67"/>
      <c r="AE274" s="67"/>
      <c r="AF274" s="67"/>
      <c r="AG274" s="67"/>
      <c r="AH274" s="67"/>
      <c r="AI274" s="67"/>
      <c r="AJ274" s="67"/>
      <c r="AK274" s="67"/>
      <c r="AL274" s="67"/>
      <c r="AM274" s="67"/>
      <c r="AN274" s="67"/>
      <c r="AO274" s="67"/>
      <c r="AP274" s="67"/>
      <c r="AQ274" s="67"/>
      <c r="AR274" s="67"/>
    </row>
    <row r="275" s="3" customFormat="1" ht="22.5" customHeight="1" spans="1:44">
      <c r="A275" s="102" t="s">
        <v>994</v>
      </c>
      <c r="B275" s="103" t="s">
        <v>995</v>
      </c>
      <c r="C275" s="46" t="s">
        <v>285</v>
      </c>
      <c r="D275" s="49">
        <v>13</v>
      </c>
      <c r="E275" s="49">
        <v>13</v>
      </c>
      <c r="F275" s="49"/>
      <c r="G275" s="49">
        <v>13</v>
      </c>
      <c r="H275" s="49">
        <v>13</v>
      </c>
      <c r="I275" s="49"/>
      <c r="J275" s="67"/>
      <c r="K275" s="67"/>
      <c r="L275" s="46">
        <v>89</v>
      </c>
      <c r="M275" s="67"/>
      <c r="N275" s="67"/>
      <c r="O275" s="67"/>
      <c r="P275" s="67"/>
      <c r="Q275" s="67"/>
      <c r="R275" s="67"/>
      <c r="S275" s="67"/>
      <c r="T275" s="67"/>
      <c r="U275" s="67"/>
      <c r="V275" s="67"/>
      <c r="W275" s="67"/>
      <c r="X275" s="67"/>
      <c r="Y275" s="67"/>
      <c r="Z275" s="67"/>
      <c r="AA275" s="67"/>
      <c r="AB275" s="67"/>
      <c r="AC275" s="67"/>
      <c r="AD275" s="67"/>
      <c r="AE275" s="67"/>
      <c r="AF275" s="67"/>
      <c r="AG275" s="67"/>
      <c r="AH275" s="67"/>
      <c r="AI275" s="67"/>
      <c r="AJ275" s="67"/>
      <c r="AK275" s="67"/>
      <c r="AL275" s="67"/>
      <c r="AM275" s="67"/>
      <c r="AN275" s="67"/>
      <c r="AO275" s="67"/>
      <c r="AP275" s="67"/>
      <c r="AQ275" s="67"/>
      <c r="AR275" s="67"/>
    </row>
    <row r="276" s="3" customFormat="1" ht="22.5" customHeight="1" spans="1:44">
      <c r="A276" s="102" t="s">
        <v>996</v>
      </c>
      <c r="B276" s="103" t="s">
        <v>997</v>
      </c>
      <c r="C276" s="46" t="s">
        <v>285</v>
      </c>
      <c r="D276" s="49">
        <v>13</v>
      </c>
      <c r="E276" s="49">
        <v>13</v>
      </c>
      <c r="F276" s="49"/>
      <c r="G276" s="49">
        <v>13</v>
      </c>
      <c r="H276" s="49">
        <v>13</v>
      </c>
      <c r="I276" s="49"/>
      <c r="J276" s="67"/>
      <c r="K276" s="67"/>
      <c r="L276" s="46">
        <v>92</v>
      </c>
      <c r="M276" s="67"/>
      <c r="N276" s="67"/>
      <c r="O276" s="67"/>
      <c r="P276" s="67"/>
      <c r="Q276" s="67"/>
      <c r="R276" s="67"/>
      <c r="S276" s="67"/>
      <c r="T276" s="67"/>
      <c r="U276" s="67"/>
      <c r="V276" s="67"/>
      <c r="W276" s="67"/>
      <c r="X276" s="67"/>
      <c r="Y276" s="67"/>
      <c r="Z276" s="67"/>
      <c r="AA276" s="67"/>
      <c r="AB276" s="67"/>
      <c r="AC276" s="67"/>
      <c r="AD276" s="67"/>
      <c r="AE276" s="67"/>
      <c r="AF276" s="67"/>
      <c r="AG276" s="67"/>
      <c r="AH276" s="67"/>
      <c r="AI276" s="67"/>
      <c r="AJ276" s="67"/>
      <c r="AK276" s="67"/>
      <c r="AL276" s="67"/>
      <c r="AM276" s="67"/>
      <c r="AN276" s="67"/>
      <c r="AO276" s="67"/>
      <c r="AP276" s="67"/>
      <c r="AQ276" s="67"/>
      <c r="AR276" s="67"/>
    </row>
    <row r="277" s="3" customFormat="1" ht="22.5" customHeight="1" spans="1:44">
      <c r="A277" s="87" t="s">
        <v>994</v>
      </c>
      <c r="B277" s="88" t="s">
        <v>998</v>
      </c>
      <c r="C277" s="46" t="s">
        <v>285</v>
      </c>
      <c r="D277" s="129">
        <v>13</v>
      </c>
      <c r="E277" s="129">
        <v>13</v>
      </c>
      <c r="F277" s="129"/>
      <c r="G277" s="129">
        <v>13</v>
      </c>
      <c r="H277" s="129">
        <v>13</v>
      </c>
      <c r="I277" s="129"/>
      <c r="J277" s="67"/>
      <c r="K277" s="67"/>
      <c r="L277" s="46">
        <v>80</v>
      </c>
      <c r="M277" s="67"/>
      <c r="N277" s="67"/>
      <c r="O277" s="67"/>
      <c r="P277" s="67"/>
      <c r="Q277" s="67"/>
      <c r="R277" s="67"/>
      <c r="S277" s="67"/>
      <c r="T277" s="67"/>
      <c r="U277" s="67"/>
      <c r="V277" s="67"/>
      <c r="W277" s="67"/>
      <c r="X277" s="67"/>
      <c r="Y277" s="67"/>
      <c r="Z277" s="67"/>
      <c r="AA277" s="67"/>
      <c r="AB277" s="67"/>
      <c r="AC277" s="67"/>
      <c r="AD277" s="67"/>
      <c r="AE277" s="67"/>
      <c r="AF277" s="67"/>
      <c r="AG277" s="67"/>
      <c r="AH277" s="67"/>
      <c r="AI277" s="67"/>
      <c r="AJ277" s="67"/>
      <c r="AK277" s="67"/>
      <c r="AL277" s="67"/>
      <c r="AM277" s="67"/>
      <c r="AN277" s="67"/>
      <c r="AO277" s="67"/>
      <c r="AP277" s="67"/>
      <c r="AQ277" s="67"/>
      <c r="AR277" s="67"/>
    </row>
    <row r="278" s="3" customFormat="1" ht="22.5" customHeight="1" spans="1:44">
      <c r="A278" s="87" t="s">
        <v>996</v>
      </c>
      <c r="B278" s="88" t="s">
        <v>999</v>
      </c>
      <c r="C278" s="46" t="s">
        <v>285</v>
      </c>
      <c r="D278" s="129">
        <v>17</v>
      </c>
      <c r="E278" s="129">
        <v>17</v>
      </c>
      <c r="F278" s="129"/>
      <c r="G278" s="129">
        <v>17</v>
      </c>
      <c r="H278" s="129">
        <v>17</v>
      </c>
      <c r="I278" s="129"/>
      <c r="J278" s="67"/>
      <c r="K278" s="67"/>
      <c r="L278" s="46">
        <v>94</v>
      </c>
      <c r="M278" s="67"/>
      <c r="N278" s="67"/>
      <c r="O278" s="67"/>
      <c r="P278" s="67"/>
      <c r="Q278" s="67"/>
      <c r="R278" s="67"/>
      <c r="S278" s="67"/>
      <c r="T278" s="67"/>
      <c r="U278" s="67"/>
      <c r="V278" s="67"/>
      <c r="W278" s="67"/>
      <c r="X278" s="67"/>
      <c r="Y278" s="67"/>
      <c r="Z278" s="67"/>
      <c r="AA278" s="67"/>
      <c r="AB278" s="67"/>
      <c r="AC278" s="67"/>
      <c r="AD278" s="67"/>
      <c r="AE278" s="67"/>
      <c r="AF278" s="67"/>
      <c r="AG278" s="67"/>
      <c r="AH278" s="67"/>
      <c r="AI278" s="67"/>
      <c r="AJ278" s="67"/>
      <c r="AK278" s="67"/>
      <c r="AL278" s="67"/>
      <c r="AM278" s="67"/>
      <c r="AN278" s="67"/>
      <c r="AO278" s="67"/>
      <c r="AP278" s="67"/>
      <c r="AQ278" s="67"/>
      <c r="AR278" s="67"/>
    </row>
    <row r="279" s="3" customFormat="1" ht="22.5" customHeight="1" spans="1:44">
      <c r="A279" s="87" t="s">
        <v>1000</v>
      </c>
      <c r="B279" s="88" t="s">
        <v>1001</v>
      </c>
      <c r="C279" s="46" t="s">
        <v>285</v>
      </c>
      <c r="D279" s="129">
        <v>13</v>
      </c>
      <c r="E279" s="129">
        <v>13</v>
      </c>
      <c r="F279" s="129"/>
      <c r="G279" s="129">
        <v>13</v>
      </c>
      <c r="H279" s="129">
        <v>13</v>
      </c>
      <c r="I279" s="129"/>
      <c r="J279" s="67"/>
      <c r="K279" s="67"/>
      <c r="L279" s="46">
        <v>100</v>
      </c>
      <c r="M279" s="67"/>
      <c r="N279" s="67"/>
      <c r="O279" s="67"/>
      <c r="P279" s="67"/>
      <c r="Q279" s="67"/>
      <c r="R279" s="67"/>
      <c r="S279" s="67"/>
      <c r="T279" s="67"/>
      <c r="U279" s="67"/>
      <c r="V279" s="67"/>
      <c r="W279" s="67"/>
      <c r="X279" s="67"/>
      <c r="Y279" s="67"/>
      <c r="Z279" s="67"/>
      <c r="AA279" s="67"/>
      <c r="AB279" s="67"/>
      <c r="AC279" s="67"/>
      <c r="AD279" s="67"/>
      <c r="AE279" s="67"/>
      <c r="AF279" s="67"/>
      <c r="AG279" s="67"/>
      <c r="AH279" s="67"/>
      <c r="AI279" s="67"/>
      <c r="AJ279" s="67"/>
      <c r="AK279" s="67"/>
      <c r="AL279" s="67"/>
      <c r="AM279" s="67"/>
      <c r="AN279" s="67"/>
      <c r="AO279" s="67"/>
      <c r="AP279" s="67"/>
      <c r="AQ279" s="67"/>
      <c r="AR279" s="67"/>
    </row>
    <row r="280" s="3" customFormat="1" ht="22.5" customHeight="1" spans="1:44">
      <c r="A280" s="46">
        <v>107.1</v>
      </c>
      <c r="B280" s="103" t="s">
        <v>1002</v>
      </c>
      <c r="C280" s="46" t="s">
        <v>285</v>
      </c>
      <c r="D280" s="49">
        <v>20</v>
      </c>
      <c r="E280" s="49">
        <v>20</v>
      </c>
      <c r="F280" s="49"/>
      <c r="G280" s="49">
        <v>20</v>
      </c>
      <c r="H280" s="49">
        <v>20</v>
      </c>
      <c r="I280" s="49"/>
      <c r="J280" s="67"/>
      <c r="K280" s="67" t="s">
        <v>1003</v>
      </c>
      <c r="L280" s="46">
        <v>96</v>
      </c>
      <c r="M280" s="67"/>
      <c r="N280" s="67"/>
      <c r="O280" s="67"/>
      <c r="P280" s="67"/>
      <c r="Q280" s="67"/>
      <c r="R280" s="67"/>
      <c r="S280" s="67"/>
      <c r="T280" s="67"/>
      <c r="U280" s="67"/>
      <c r="V280" s="67"/>
      <c r="W280" s="67"/>
      <c r="X280" s="67"/>
      <c r="Y280" s="67"/>
      <c r="Z280" s="67"/>
      <c r="AA280" s="67"/>
      <c r="AB280" s="67"/>
      <c r="AC280" s="67"/>
      <c r="AD280" s="67"/>
      <c r="AE280" s="67"/>
      <c r="AF280" s="67"/>
      <c r="AG280" s="67"/>
      <c r="AH280" s="67"/>
      <c r="AI280" s="67"/>
      <c r="AJ280" s="67"/>
      <c r="AK280" s="67"/>
      <c r="AL280" s="67"/>
      <c r="AM280" s="67"/>
      <c r="AN280" s="67"/>
      <c r="AO280" s="67"/>
      <c r="AP280" s="67"/>
      <c r="AQ280" s="67"/>
      <c r="AR280" s="67"/>
    </row>
    <row r="281" s="3" customFormat="1" ht="22.5" customHeight="1" spans="1:44">
      <c r="A281" s="50">
        <v>107.1</v>
      </c>
      <c r="B281" s="51" t="s">
        <v>1004</v>
      </c>
      <c r="C281" s="50" t="s">
        <v>285</v>
      </c>
      <c r="D281" s="52">
        <v>13</v>
      </c>
      <c r="E281" s="52">
        <v>13</v>
      </c>
      <c r="F281" s="52"/>
      <c r="G281" s="52">
        <v>13</v>
      </c>
      <c r="H281" s="52">
        <v>13</v>
      </c>
      <c r="I281" s="52"/>
      <c r="J281" s="67"/>
      <c r="K281" s="67"/>
      <c r="L281" s="46">
        <v>100</v>
      </c>
      <c r="M281" s="67"/>
      <c r="N281" s="67"/>
      <c r="O281" s="67"/>
      <c r="P281" s="67"/>
      <c r="Q281" s="67"/>
      <c r="R281" s="67"/>
      <c r="S281" s="67"/>
      <c r="T281" s="67"/>
      <c r="U281" s="67"/>
      <c r="V281" s="67"/>
      <c r="W281" s="67"/>
      <c r="X281" s="67"/>
      <c r="Y281" s="67"/>
      <c r="Z281" s="67"/>
      <c r="AA281" s="67"/>
      <c r="AB281" s="67"/>
      <c r="AC281" s="67"/>
      <c r="AD281" s="67"/>
      <c r="AE281" s="67"/>
      <c r="AF281" s="67"/>
      <c r="AG281" s="67"/>
      <c r="AH281" s="67"/>
      <c r="AI281" s="67"/>
      <c r="AJ281" s="67"/>
      <c r="AK281" s="67"/>
      <c r="AL281" s="67"/>
      <c r="AM281" s="67"/>
      <c r="AN281" s="67"/>
      <c r="AO281" s="67"/>
      <c r="AP281" s="67"/>
      <c r="AQ281" s="67"/>
      <c r="AR281" s="67"/>
    </row>
    <row r="282" s="3" customFormat="1" ht="22.5" customHeight="1" spans="1:44">
      <c r="A282" s="50">
        <v>107.2</v>
      </c>
      <c r="B282" s="51" t="s">
        <v>1005</v>
      </c>
      <c r="C282" s="50" t="s">
        <v>285</v>
      </c>
      <c r="D282" s="52">
        <v>13</v>
      </c>
      <c r="E282" s="52">
        <v>13</v>
      </c>
      <c r="F282" s="52"/>
      <c r="G282" s="52">
        <v>13</v>
      </c>
      <c r="H282" s="52">
        <v>13</v>
      </c>
      <c r="I282" s="52"/>
      <c r="J282" s="67"/>
      <c r="K282" s="67"/>
      <c r="L282" s="46">
        <v>92</v>
      </c>
      <c r="M282" s="67"/>
      <c r="N282" s="67"/>
      <c r="O282" s="67"/>
      <c r="P282" s="67"/>
      <c r="Q282" s="67"/>
      <c r="R282" s="67"/>
      <c r="S282" s="67"/>
      <c r="T282" s="67"/>
      <c r="U282" s="67"/>
      <c r="V282" s="67"/>
      <c r="W282" s="67"/>
      <c r="X282" s="67"/>
      <c r="Y282" s="67"/>
      <c r="Z282" s="67"/>
      <c r="AA282" s="67"/>
      <c r="AB282" s="67"/>
      <c r="AC282" s="67"/>
      <c r="AD282" s="67"/>
      <c r="AE282" s="67"/>
      <c r="AF282" s="67"/>
      <c r="AG282" s="67"/>
      <c r="AH282" s="67"/>
      <c r="AI282" s="67"/>
      <c r="AJ282" s="67"/>
      <c r="AK282" s="67"/>
      <c r="AL282" s="67"/>
      <c r="AM282" s="67"/>
      <c r="AN282" s="67"/>
      <c r="AO282" s="67"/>
      <c r="AP282" s="67"/>
      <c r="AQ282" s="67"/>
      <c r="AR282" s="67"/>
    </row>
    <row r="283" s="3" customFormat="1" ht="22.5" customHeight="1" spans="1:44">
      <c r="A283" s="48">
        <v>107.1</v>
      </c>
      <c r="B283" s="47" t="s">
        <v>1006</v>
      </c>
      <c r="C283" s="48" t="s">
        <v>285</v>
      </c>
      <c r="D283" s="116">
        <v>13</v>
      </c>
      <c r="E283" s="116">
        <v>13</v>
      </c>
      <c r="F283" s="116"/>
      <c r="G283" s="116">
        <v>13</v>
      </c>
      <c r="H283" s="116">
        <v>13</v>
      </c>
      <c r="I283" s="116"/>
      <c r="J283" s="67"/>
      <c r="K283" s="67"/>
      <c r="L283" s="46">
        <v>88</v>
      </c>
      <c r="M283" s="67"/>
      <c r="N283" s="67"/>
      <c r="O283" s="67"/>
      <c r="P283" s="67"/>
      <c r="Q283" s="67"/>
      <c r="R283" s="67"/>
      <c r="S283" s="67"/>
      <c r="T283" s="67"/>
      <c r="U283" s="67"/>
      <c r="V283" s="67"/>
      <c r="W283" s="67"/>
      <c r="X283" s="67"/>
      <c r="Y283" s="67"/>
      <c r="Z283" s="67"/>
      <c r="AA283" s="67"/>
      <c r="AB283" s="67"/>
      <c r="AC283" s="67"/>
      <c r="AD283" s="67"/>
      <c r="AE283" s="67"/>
      <c r="AF283" s="67"/>
      <c r="AG283" s="67"/>
      <c r="AH283" s="67"/>
      <c r="AI283" s="67"/>
      <c r="AJ283" s="67"/>
      <c r="AK283" s="67"/>
      <c r="AL283" s="67"/>
      <c r="AM283" s="67"/>
      <c r="AN283" s="67"/>
      <c r="AO283" s="67"/>
      <c r="AP283" s="67"/>
      <c r="AQ283" s="67"/>
      <c r="AR283" s="67"/>
    </row>
    <row r="284" ht="22.5" customHeight="1" spans="1:44">
      <c r="A284" s="38">
        <v>108</v>
      </c>
      <c r="B284" s="39" t="s">
        <v>1007</v>
      </c>
      <c r="C284" s="40" t="s">
        <v>285</v>
      </c>
      <c r="D284" s="14">
        <v>200</v>
      </c>
      <c r="E284" s="14">
        <v>200</v>
      </c>
      <c r="F284" s="14"/>
      <c r="G284" s="41">
        <v>193.69</v>
      </c>
      <c r="H284" s="41">
        <v>193.69</v>
      </c>
      <c r="I284" s="14"/>
      <c r="J284" s="64"/>
      <c r="K284" s="64" t="s">
        <v>1008</v>
      </c>
      <c r="L284" s="66">
        <v>90.28</v>
      </c>
      <c r="M284" s="64"/>
      <c r="N284" s="64"/>
      <c r="O284" s="64"/>
      <c r="P284" s="64" t="s">
        <v>1009</v>
      </c>
      <c r="Q284" s="64" t="s">
        <v>1010</v>
      </c>
      <c r="R284" s="64"/>
      <c r="S284" s="64"/>
      <c r="T284" s="64"/>
      <c r="U284" s="64"/>
      <c r="V284" s="64"/>
      <c r="W284" s="64"/>
      <c r="X284" s="64" t="s">
        <v>1011</v>
      </c>
      <c r="Y284" s="64"/>
      <c r="Z284" s="64"/>
      <c r="AA284" s="64"/>
      <c r="AB284" s="64"/>
      <c r="AC284" s="64"/>
      <c r="AD284" s="64"/>
      <c r="AE284" s="64"/>
      <c r="AF284" s="64"/>
      <c r="AG284" s="64"/>
      <c r="AH284" s="64"/>
      <c r="AI284" s="64"/>
      <c r="AJ284" s="64"/>
      <c r="AK284" s="64"/>
      <c r="AL284" s="64"/>
      <c r="AM284" s="64"/>
      <c r="AN284" s="64"/>
      <c r="AO284" s="64" t="s">
        <v>1012</v>
      </c>
      <c r="AP284" s="64" t="s">
        <v>1013</v>
      </c>
      <c r="AQ284" s="64"/>
      <c r="AR284" s="64" t="s">
        <v>1014</v>
      </c>
    </row>
    <row r="285" ht="111.75" customHeight="1" spans="1:44">
      <c r="A285" s="32">
        <v>109</v>
      </c>
      <c r="B285" s="33" t="s">
        <v>1015</v>
      </c>
      <c r="C285" s="34" t="s">
        <v>285</v>
      </c>
      <c r="D285" s="18">
        <v>200</v>
      </c>
      <c r="E285" s="18">
        <v>200</v>
      </c>
      <c r="F285" s="18"/>
      <c r="G285" s="18">
        <v>200</v>
      </c>
      <c r="H285" s="18">
        <v>200</v>
      </c>
      <c r="I285" s="18"/>
      <c r="J285" s="64"/>
      <c r="K285" s="64"/>
      <c r="L285" s="66">
        <v>90</v>
      </c>
      <c r="M285" s="64"/>
      <c r="N285" s="64"/>
      <c r="O285" s="64"/>
      <c r="P285" s="135" t="s">
        <v>1016</v>
      </c>
      <c r="Q285" s="80" t="s">
        <v>1017</v>
      </c>
      <c r="R285" s="64"/>
      <c r="S285" s="64"/>
      <c r="T285" s="64"/>
      <c r="U285" s="64"/>
      <c r="V285" s="64"/>
      <c r="W285" s="80" t="s">
        <v>1018</v>
      </c>
      <c r="X285" s="64"/>
      <c r="Y285" s="64"/>
      <c r="Z285" s="64"/>
      <c r="AA285" s="64"/>
      <c r="AB285" s="64"/>
      <c r="AC285" s="64"/>
      <c r="AD285" s="64"/>
      <c r="AE285" s="64"/>
      <c r="AF285" s="64"/>
      <c r="AG285" s="64"/>
      <c r="AH285" s="64"/>
      <c r="AI285" s="64"/>
      <c r="AJ285" s="64"/>
      <c r="AK285" s="64"/>
      <c r="AL285" s="64"/>
      <c r="AM285" s="64"/>
      <c r="AN285" s="64" t="s">
        <v>1019</v>
      </c>
      <c r="AO285" s="75" t="s">
        <v>1020</v>
      </c>
      <c r="AP285" s="64"/>
      <c r="AQ285" s="64"/>
      <c r="AR285" s="64"/>
    </row>
    <row r="286" ht="56.25" customHeight="1" spans="1:44">
      <c r="A286" s="40">
        <v>110</v>
      </c>
      <c r="B286" s="39" t="s">
        <v>1021</v>
      </c>
      <c r="C286" s="40" t="s">
        <v>285</v>
      </c>
      <c r="D286" s="14">
        <v>100</v>
      </c>
      <c r="E286" s="14">
        <v>100</v>
      </c>
      <c r="F286" s="14"/>
      <c r="G286" s="14">
        <v>100</v>
      </c>
      <c r="H286" s="14">
        <v>99.9</v>
      </c>
      <c r="I286" s="14"/>
      <c r="J286" s="64"/>
      <c r="K286" s="64"/>
      <c r="L286" s="66">
        <v>90.98</v>
      </c>
      <c r="M286" s="64"/>
      <c r="N286" s="64"/>
      <c r="O286" s="64"/>
      <c r="P286" s="64"/>
      <c r="Q286" s="64" t="s">
        <v>1022</v>
      </c>
      <c r="R286" s="64"/>
      <c r="S286" s="64"/>
      <c r="T286" s="64"/>
      <c r="U286" s="64"/>
      <c r="V286" s="64"/>
      <c r="W286" s="64"/>
      <c r="X286" s="64"/>
      <c r="Y286" s="64"/>
      <c r="Z286" s="64"/>
      <c r="AA286" s="64" t="s">
        <v>1023</v>
      </c>
      <c r="AB286" s="64" t="s">
        <v>1024</v>
      </c>
      <c r="AC286" s="64"/>
      <c r="AD286" s="64"/>
      <c r="AE286" s="64" t="s">
        <v>1025</v>
      </c>
      <c r="AF286" s="64"/>
      <c r="AG286" s="64"/>
      <c r="AH286" s="64"/>
      <c r="AI286" s="64"/>
      <c r="AJ286" s="64" t="s">
        <v>1026</v>
      </c>
      <c r="AK286" s="64"/>
      <c r="AL286" s="64"/>
      <c r="AM286" s="64"/>
      <c r="AN286" s="64" t="s">
        <v>1027</v>
      </c>
      <c r="AO286" s="64" t="s">
        <v>1028</v>
      </c>
      <c r="AP286" s="64" t="s">
        <v>1029</v>
      </c>
      <c r="AQ286" s="64"/>
      <c r="AR286" s="64" t="s">
        <v>1030</v>
      </c>
    </row>
    <row r="287" ht="114.75" customHeight="1" spans="1:44">
      <c r="A287" s="40">
        <v>111</v>
      </c>
      <c r="B287" s="39" t="s">
        <v>1031</v>
      </c>
      <c r="C287" s="40" t="s">
        <v>285</v>
      </c>
      <c r="D287" s="14">
        <v>100</v>
      </c>
      <c r="E287" s="14">
        <v>100</v>
      </c>
      <c r="F287" s="14"/>
      <c r="G287" s="14">
        <v>100</v>
      </c>
      <c r="H287" s="14">
        <v>100</v>
      </c>
      <c r="I287" s="14"/>
      <c r="J287" s="64"/>
      <c r="K287" s="64"/>
      <c r="L287" s="66">
        <v>89.4</v>
      </c>
      <c r="M287" s="64"/>
      <c r="N287" s="64"/>
      <c r="O287" s="64"/>
      <c r="P287" s="64" t="s">
        <v>1032</v>
      </c>
      <c r="Q287" s="64" t="s">
        <v>1033</v>
      </c>
      <c r="R287" s="64"/>
      <c r="S287" s="64"/>
      <c r="T287" s="64"/>
      <c r="U287" s="64"/>
      <c r="V287" s="64"/>
      <c r="W287" s="64"/>
      <c r="X287" s="64"/>
      <c r="Y287" s="64"/>
      <c r="Z287" s="64"/>
      <c r="AA287" s="64"/>
      <c r="AB287" s="64"/>
      <c r="AC287" s="64"/>
      <c r="AD287" s="64"/>
      <c r="AE287" s="64"/>
      <c r="AF287" s="64"/>
      <c r="AG287" s="64"/>
      <c r="AH287" s="64"/>
      <c r="AI287" s="64"/>
      <c r="AJ287" s="64" t="s">
        <v>1034</v>
      </c>
      <c r="AK287" s="64"/>
      <c r="AL287" s="64"/>
      <c r="AM287" s="64"/>
      <c r="AN287" s="76" t="s">
        <v>1035</v>
      </c>
      <c r="AO287" s="64" t="s">
        <v>1036</v>
      </c>
      <c r="AP287" s="64"/>
      <c r="AQ287" s="64" t="s">
        <v>1037</v>
      </c>
      <c r="AR287" s="64" t="s">
        <v>1038</v>
      </c>
    </row>
    <row r="288" ht="22.5" customHeight="1" spans="1:44">
      <c r="A288" s="26">
        <v>112</v>
      </c>
      <c r="B288" s="27" t="s">
        <v>1039</v>
      </c>
      <c r="C288" s="26" t="s">
        <v>285</v>
      </c>
      <c r="D288" s="28">
        <v>100</v>
      </c>
      <c r="E288" s="28">
        <v>100</v>
      </c>
      <c r="F288" s="28"/>
      <c r="G288" s="28">
        <v>100</v>
      </c>
      <c r="H288" s="28">
        <v>100</v>
      </c>
      <c r="I288" s="28"/>
      <c r="J288" s="64"/>
      <c r="K288" s="64"/>
      <c r="L288" s="66">
        <v>90</v>
      </c>
      <c r="M288" s="64"/>
      <c r="N288" s="64"/>
      <c r="O288" s="64"/>
      <c r="P288" s="64"/>
      <c r="Q288" s="64"/>
      <c r="R288" s="64"/>
      <c r="S288" s="64"/>
      <c r="T288" s="64"/>
      <c r="U288" s="64"/>
      <c r="V288" s="64"/>
      <c r="W288" s="64"/>
      <c r="X288" s="64"/>
      <c r="Y288" s="64"/>
      <c r="Z288" s="64"/>
      <c r="AA288" s="64"/>
      <c r="AB288" s="64"/>
      <c r="AC288" s="64"/>
      <c r="AD288" s="64"/>
      <c r="AE288" s="64"/>
      <c r="AF288" s="64"/>
      <c r="AG288" s="64"/>
      <c r="AH288" s="64"/>
      <c r="AI288" s="64"/>
      <c r="AJ288" s="64" t="s">
        <v>1040</v>
      </c>
      <c r="AK288" s="64"/>
      <c r="AL288" s="64"/>
      <c r="AM288" s="64"/>
      <c r="AN288" s="64" t="s">
        <v>1041</v>
      </c>
      <c r="AO288" s="64"/>
      <c r="AP288" s="64"/>
      <c r="AQ288" s="64"/>
      <c r="AR288" s="64"/>
    </row>
    <row r="289" ht="83.25" customHeight="1" spans="1:44">
      <c r="A289" s="107">
        <v>113</v>
      </c>
      <c r="B289" s="108" t="s">
        <v>1042</v>
      </c>
      <c r="C289" s="107" t="s">
        <v>285</v>
      </c>
      <c r="D289" s="19">
        <v>100</v>
      </c>
      <c r="E289" s="19">
        <v>100</v>
      </c>
      <c r="F289" s="19"/>
      <c r="G289" s="19">
        <v>99.5539</v>
      </c>
      <c r="H289" s="19">
        <v>99.5539</v>
      </c>
      <c r="I289" s="19"/>
      <c r="J289" s="64"/>
      <c r="K289" s="64"/>
      <c r="L289" s="66">
        <v>87.66</v>
      </c>
      <c r="M289" s="64"/>
      <c r="N289" s="64"/>
      <c r="O289" s="64"/>
      <c r="P289" s="64"/>
      <c r="Q289" s="64" t="s">
        <v>1043</v>
      </c>
      <c r="R289" s="64"/>
      <c r="S289" s="64"/>
      <c r="T289" s="64"/>
      <c r="U289" s="64"/>
      <c r="V289" s="64"/>
      <c r="W289" s="64"/>
      <c r="X289" s="64"/>
      <c r="Y289" s="64"/>
      <c r="Z289" s="64"/>
      <c r="AA289" s="64"/>
      <c r="AB289" s="64"/>
      <c r="AC289" s="64"/>
      <c r="AD289" s="64"/>
      <c r="AE289" s="64"/>
      <c r="AF289" s="64"/>
      <c r="AG289" s="64"/>
      <c r="AH289" s="64"/>
      <c r="AI289" s="64"/>
      <c r="AJ289" s="64"/>
      <c r="AK289" s="64"/>
      <c r="AL289" s="64"/>
      <c r="AM289" s="64"/>
      <c r="AN289" s="64" t="s">
        <v>1044</v>
      </c>
      <c r="AO289" s="64" t="s">
        <v>1045</v>
      </c>
      <c r="AP289" s="64"/>
      <c r="AQ289" s="81" t="s">
        <v>1046</v>
      </c>
      <c r="AR289" s="79" t="s">
        <v>1047</v>
      </c>
    </row>
    <row r="290" ht="22.5" customHeight="1" spans="1:44">
      <c r="A290" s="29">
        <v>114</v>
      </c>
      <c r="B290" s="30" t="s">
        <v>1048</v>
      </c>
      <c r="C290" s="29" t="s">
        <v>278</v>
      </c>
      <c r="D290" s="22">
        <v>300</v>
      </c>
      <c r="E290" s="22"/>
      <c r="F290" s="22">
        <v>300</v>
      </c>
      <c r="G290" s="22">
        <v>0</v>
      </c>
      <c r="H290" s="22">
        <v>0</v>
      </c>
      <c r="I290" s="22"/>
      <c r="J290" s="64" t="s">
        <v>1049</v>
      </c>
      <c r="K290" s="64" t="s">
        <v>1050</v>
      </c>
      <c r="L290" s="66" t="s">
        <v>280</v>
      </c>
      <c r="M290" s="64"/>
      <c r="N290" s="64"/>
      <c r="O290" s="64"/>
      <c r="P290" s="64"/>
      <c r="Q290" s="64"/>
      <c r="R290" s="64"/>
      <c r="S290" s="64"/>
      <c r="T290" s="64"/>
      <c r="U290" s="64"/>
      <c r="V290" s="64"/>
      <c r="W290" s="64"/>
      <c r="X290" s="64"/>
      <c r="Y290" s="64"/>
      <c r="Z290" s="64"/>
      <c r="AA290" s="64"/>
      <c r="AB290" s="64"/>
      <c r="AC290" s="64"/>
      <c r="AD290" s="64"/>
      <c r="AE290" s="64"/>
      <c r="AF290" s="64"/>
      <c r="AG290" s="64"/>
      <c r="AH290" s="64"/>
      <c r="AI290" s="64"/>
      <c r="AJ290" s="64"/>
      <c r="AK290" s="64"/>
      <c r="AL290" s="64"/>
      <c r="AM290" s="64"/>
      <c r="AN290" s="64"/>
      <c r="AO290" s="64"/>
      <c r="AP290" s="64"/>
      <c r="AQ290" s="64"/>
      <c r="AR290" s="64"/>
    </row>
    <row r="291" ht="22.5" customHeight="1" spans="1:44">
      <c r="A291" s="29">
        <v>115</v>
      </c>
      <c r="B291" s="30" t="s">
        <v>1051</v>
      </c>
      <c r="C291" s="29" t="s">
        <v>278</v>
      </c>
      <c r="D291" s="22">
        <v>350</v>
      </c>
      <c r="E291" s="22"/>
      <c r="F291" s="22">
        <v>350</v>
      </c>
      <c r="G291" s="22">
        <v>0</v>
      </c>
      <c r="H291" s="22">
        <v>0</v>
      </c>
      <c r="I291" s="22"/>
      <c r="J291" s="64" t="s">
        <v>1049</v>
      </c>
      <c r="K291" s="64" t="s">
        <v>1050</v>
      </c>
      <c r="L291" s="66" t="s">
        <v>280</v>
      </c>
      <c r="M291" s="64"/>
      <c r="N291" s="64"/>
      <c r="O291" s="64"/>
      <c r="P291" s="64"/>
      <c r="Q291" s="64"/>
      <c r="R291" s="64"/>
      <c r="S291" s="64"/>
      <c r="T291" s="64"/>
      <c r="U291" s="64"/>
      <c r="V291" s="64"/>
      <c r="W291" s="64"/>
      <c r="X291" s="64"/>
      <c r="Y291" s="64"/>
      <c r="Z291" s="64"/>
      <c r="AA291" s="64"/>
      <c r="AB291" s="64"/>
      <c r="AC291" s="64"/>
      <c r="AD291" s="64"/>
      <c r="AE291" s="64"/>
      <c r="AF291" s="64"/>
      <c r="AG291" s="64"/>
      <c r="AH291" s="64"/>
      <c r="AI291" s="64"/>
      <c r="AJ291" s="64"/>
      <c r="AK291" s="64"/>
      <c r="AL291" s="64"/>
      <c r="AM291" s="64"/>
      <c r="AN291" s="64"/>
      <c r="AO291" s="64"/>
      <c r="AP291" s="64"/>
      <c r="AQ291" s="64"/>
      <c r="AR291" s="64"/>
    </row>
    <row r="292" ht="22.5" customHeight="1" spans="1:44">
      <c r="A292" s="53">
        <v>116</v>
      </c>
      <c r="B292" s="54" t="s">
        <v>1052</v>
      </c>
      <c r="C292" s="53" t="s">
        <v>278</v>
      </c>
      <c r="D292" s="130">
        <v>617.230972</v>
      </c>
      <c r="E292" s="130">
        <v>617.230972</v>
      </c>
      <c r="F292" s="130"/>
      <c r="G292" s="130"/>
      <c r="H292" s="130"/>
      <c r="I292" s="130"/>
      <c r="J292" s="64"/>
      <c r="K292" s="64"/>
      <c r="L292" s="66"/>
      <c r="M292" s="64"/>
      <c r="N292" s="64"/>
      <c r="O292" s="64"/>
      <c r="P292" s="64"/>
      <c r="Q292" s="64"/>
      <c r="R292" s="64"/>
      <c r="S292" s="64"/>
      <c r="T292" s="64"/>
      <c r="U292" s="64"/>
      <c r="V292" s="64"/>
      <c r="W292" s="64"/>
      <c r="X292" s="64"/>
      <c r="Y292" s="64"/>
      <c r="Z292" s="64"/>
      <c r="AA292" s="64"/>
      <c r="AB292" s="64"/>
      <c r="AC292" s="64"/>
      <c r="AD292" s="64"/>
      <c r="AE292" s="64"/>
      <c r="AF292" s="64"/>
      <c r="AG292" s="64"/>
      <c r="AH292" s="64"/>
      <c r="AI292" s="64"/>
      <c r="AJ292" s="64"/>
      <c r="AK292" s="64"/>
      <c r="AL292" s="64"/>
      <c r="AM292" s="64"/>
      <c r="AN292" s="64"/>
      <c r="AO292" s="64"/>
      <c r="AP292" s="64"/>
      <c r="AQ292" s="64"/>
      <c r="AR292" s="64"/>
    </row>
    <row r="293" ht="22.5" customHeight="1" spans="1:44">
      <c r="A293" s="53">
        <v>117</v>
      </c>
      <c r="B293" s="54" t="s">
        <v>1053</v>
      </c>
      <c r="C293" s="53" t="s">
        <v>278</v>
      </c>
      <c r="D293" s="37">
        <v>1595.697414</v>
      </c>
      <c r="E293" s="37"/>
      <c r="F293" s="37">
        <v>1595.697414</v>
      </c>
      <c r="G293" s="37"/>
      <c r="H293" s="37"/>
      <c r="I293" s="37"/>
      <c r="J293" s="64" t="s">
        <v>1054</v>
      </c>
      <c r="K293" s="64"/>
      <c r="L293" s="66" t="s">
        <v>280</v>
      </c>
      <c r="M293" s="64"/>
      <c r="N293" s="64"/>
      <c r="O293" s="64"/>
      <c r="P293" s="64"/>
      <c r="Q293" s="64"/>
      <c r="R293" s="64"/>
      <c r="S293" s="64"/>
      <c r="T293" s="64"/>
      <c r="U293" s="64"/>
      <c r="V293" s="64"/>
      <c r="W293" s="64"/>
      <c r="X293" s="64"/>
      <c r="Y293" s="64"/>
      <c r="Z293" s="64"/>
      <c r="AA293" s="64"/>
      <c r="AB293" s="64"/>
      <c r="AC293" s="64"/>
      <c r="AD293" s="64"/>
      <c r="AE293" s="64"/>
      <c r="AF293" s="64"/>
      <c r="AG293" s="64"/>
      <c r="AH293" s="64"/>
      <c r="AI293" s="64"/>
      <c r="AJ293" s="64"/>
      <c r="AK293" s="64"/>
      <c r="AL293" s="64"/>
      <c r="AM293" s="64"/>
      <c r="AN293" s="64"/>
      <c r="AO293" s="64"/>
      <c r="AP293" s="64"/>
      <c r="AQ293" s="64"/>
      <c r="AR293" s="64"/>
    </row>
    <row r="294" ht="22.5" customHeight="1" spans="1:44">
      <c r="A294" s="53">
        <v>118</v>
      </c>
      <c r="B294" s="54" t="s">
        <v>1055</v>
      </c>
      <c r="C294" s="53" t="s">
        <v>278</v>
      </c>
      <c r="D294" s="37">
        <v>937.16</v>
      </c>
      <c r="E294" s="37"/>
      <c r="F294" s="37">
        <v>937.16</v>
      </c>
      <c r="G294" s="37"/>
      <c r="H294" s="37"/>
      <c r="I294" s="37"/>
      <c r="J294" s="64" t="s">
        <v>1056</v>
      </c>
      <c r="K294" s="64"/>
      <c r="L294" s="66" t="s">
        <v>280</v>
      </c>
      <c r="M294" s="64"/>
      <c r="N294" s="64"/>
      <c r="O294" s="64"/>
      <c r="P294" s="64"/>
      <c r="Q294" s="64"/>
      <c r="R294" s="64"/>
      <c r="S294" s="64"/>
      <c r="T294" s="64"/>
      <c r="U294" s="64"/>
      <c r="V294" s="64"/>
      <c r="W294" s="64"/>
      <c r="X294" s="64"/>
      <c r="Y294" s="64"/>
      <c r="Z294" s="64"/>
      <c r="AA294" s="64"/>
      <c r="AB294" s="64"/>
      <c r="AC294" s="64"/>
      <c r="AD294" s="64"/>
      <c r="AE294" s="64"/>
      <c r="AF294" s="64"/>
      <c r="AG294" s="64"/>
      <c r="AH294" s="64"/>
      <c r="AI294" s="64"/>
      <c r="AJ294" s="64"/>
      <c r="AK294" s="64"/>
      <c r="AL294" s="64"/>
      <c r="AM294" s="64"/>
      <c r="AN294" s="64"/>
      <c r="AO294" s="64"/>
      <c r="AP294" s="64"/>
      <c r="AQ294" s="64"/>
      <c r="AR294" s="64"/>
    </row>
    <row r="295" ht="22.5" customHeight="1" spans="1:44">
      <c r="A295" s="53">
        <v>119</v>
      </c>
      <c r="B295" s="54" t="s">
        <v>1057</v>
      </c>
      <c r="C295" s="53" t="s">
        <v>278</v>
      </c>
      <c r="D295" s="37">
        <v>192</v>
      </c>
      <c r="E295" s="37"/>
      <c r="F295" s="37">
        <v>192</v>
      </c>
      <c r="G295" s="37"/>
      <c r="H295" s="37"/>
      <c r="I295" s="37"/>
      <c r="J295" s="64" t="s">
        <v>1054</v>
      </c>
      <c r="K295" s="64"/>
      <c r="L295" s="66" t="s">
        <v>280</v>
      </c>
      <c r="M295" s="64"/>
      <c r="N295" s="64"/>
      <c r="O295" s="64"/>
      <c r="P295" s="64"/>
      <c r="Q295" s="64"/>
      <c r="R295" s="64"/>
      <c r="S295" s="64"/>
      <c r="T295" s="64"/>
      <c r="U295" s="64"/>
      <c r="V295" s="64"/>
      <c r="W295" s="64"/>
      <c r="X295" s="64"/>
      <c r="Y295" s="64"/>
      <c r="Z295" s="64"/>
      <c r="AA295" s="64"/>
      <c r="AB295" s="64"/>
      <c r="AC295" s="64"/>
      <c r="AD295" s="64"/>
      <c r="AE295" s="64"/>
      <c r="AF295" s="64"/>
      <c r="AG295" s="64"/>
      <c r="AH295" s="64"/>
      <c r="AI295" s="64"/>
      <c r="AJ295" s="64"/>
      <c r="AK295" s="64"/>
      <c r="AL295" s="64"/>
      <c r="AM295" s="64"/>
      <c r="AN295" s="64"/>
      <c r="AO295" s="64"/>
      <c r="AP295" s="64"/>
      <c r="AQ295" s="64"/>
      <c r="AR295" s="64"/>
    </row>
    <row r="296" s="3" customFormat="1" ht="22.5" customHeight="1" spans="1:44">
      <c r="A296" s="44">
        <v>120</v>
      </c>
      <c r="B296" s="45" t="s">
        <v>1058</v>
      </c>
      <c r="C296" s="44" t="s">
        <v>278</v>
      </c>
      <c r="D296" s="31">
        <v>85.8023</v>
      </c>
      <c r="E296" s="31">
        <v>85.8023</v>
      </c>
      <c r="F296" s="31"/>
      <c r="G296" s="31"/>
      <c r="H296" s="31"/>
      <c r="I296" s="31"/>
      <c r="J296" s="67"/>
      <c r="K296" s="67"/>
      <c r="L296" s="46"/>
      <c r="M296" s="67"/>
      <c r="N296" s="67"/>
      <c r="O296" s="67"/>
      <c r="P296" s="67"/>
      <c r="Q296" s="67"/>
      <c r="R296" s="67"/>
      <c r="S296" s="67"/>
      <c r="T296" s="67"/>
      <c r="U296" s="67"/>
      <c r="V296" s="67"/>
      <c r="W296" s="67"/>
      <c r="X296" s="67"/>
      <c r="Y296" s="67"/>
      <c r="Z296" s="67"/>
      <c r="AA296" s="67"/>
      <c r="AB296" s="67"/>
      <c r="AC296" s="67"/>
      <c r="AD296" s="67"/>
      <c r="AE296" s="67"/>
      <c r="AF296" s="67"/>
      <c r="AG296" s="67"/>
      <c r="AH296" s="67"/>
      <c r="AI296" s="67"/>
      <c r="AJ296" s="67"/>
      <c r="AK296" s="67"/>
      <c r="AL296" s="67"/>
      <c r="AM296" s="67"/>
      <c r="AN296" s="67"/>
      <c r="AO296" s="67" t="s">
        <v>1059</v>
      </c>
      <c r="AP296" s="67" t="s">
        <v>1059</v>
      </c>
      <c r="AQ296" s="67" t="s">
        <v>1060</v>
      </c>
      <c r="AR296" s="67" t="s">
        <v>415</v>
      </c>
    </row>
    <row r="297" s="3" customFormat="1" ht="22.5" customHeight="1" spans="1:44">
      <c r="A297" s="102" t="s">
        <v>1061</v>
      </c>
      <c r="B297" s="51" t="s">
        <v>1062</v>
      </c>
      <c r="C297" s="46" t="s">
        <v>278</v>
      </c>
      <c r="D297" s="49">
        <v>0.5898</v>
      </c>
      <c r="E297" s="49">
        <v>0.5898</v>
      </c>
      <c r="F297" s="49">
        <f>SUM(H297:H301)</f>
        <v>20.513</v>
      </c>
      <c r="G297" s="49">
        <v>0.5898</v>
      </c>
      <c r="H297" s="49">
        <v>0.5898</v>
      </c>
      <c r="I297" s="49"/>
      <c r="J297" s="67"/>
      <c r="K297" s="67"/>
      <c r="L297" s="46">
        <v>100</v>
      </c>
      <c r="M297" s="67"/>
      <c r="N297" s="67"/>
      <c r="O297" s="67"/>
      <c r="P297" s="67"/>
      <c r="Q297" s="67"/>
      <c r="R297" s="67"/>
      <c r="S297" s="67"/>
      <c r="T297" s="67"/>
      <c r="U297" s="67"/>
      <c r="V297" s="67"/>
      <c r="W297" s="67"/>
      <c r="X297" s="67"/>
      <c r="Y297" s="67"/>
      <c r="Z297" s="67"/>
      <c r="AA297" s="67"/>
      <c r="AB297" s="67"/>
      <c r="AC297" s="67"/>
      <c r="AD297" s="67"/>
      <c r="AE297" s="67"/>
      <c r="AF297" s="67"/>
      <c r="AG297" s="67"/>
      <c r="AH297" s="67"/>
      <c r="AI297" s="67"/>
      <c r="AJ297" s="67"/>
      <c r="AK297" s="67"/>
      <c r="AL297" s="67"/>
      <c r="AM297" s="67"/>
      <c r="AN297" s="67"/>
      <c r="AO297" s="67"/>
      <c r="AP297" s="67"/>
      <c r="AQ297" s="67"/>
      <c r="AR297" s="67"/>
    </row>
    <row r="298" s="3" customFormat="1" ht="22.5" customHeight="1" spans="1:44">
      <c r="A298" s="115" t="s">
        <v>1061</v>
      </c>
      <c r="B298" s="51" t="s">
        <v>1063</v>
      </c>
      <c r="C298" s="50" t="s">
        <v>278</v>
      </c>
      <c r="D298" s="52">
        <v>8.912</v>
      </c>
      <c r="E298" s="52">
        <v>8.912</v>
      </c>
      <c r="F298" s="52"/>
      <c r="G298" s="52">
        <v>8.912</v>
      </c>
      <c r="H298" s="52">
        <v>8.912</v>
      </c>
      <c r="I298" s="52"/>
      <c r="J298" s="67"/>
      <c r="K298" s="67"/>
      <c r="L298" s="46">
        <v>90</v>
      </c>
      <c r="M298" s="67"/>
      <c r="N298" s="67"/>
      <c r="O298" s="67"/>
      <c r="P298" s="67"/>
      <c r="Q298" s="67"/>
      <c r="R298" s="67"/>
      <c r="S298" s="67"/>
      <c r="T298" s="67"/>
      <c r="U298" s="67"/>
      <c r="V298" s="67"/>
      <c r="W298" s="67"/>
      <c r="X298" s="67"/>
      <c r="Y298" s="67"/>
      <c r="Z298" s="67"/>
      <c r="AA298" s="67"/>
      <c r="AB298" s="67"/>
      <c r="AC298" s="67"/>
      <c r="AD298" s="67"/>
      <c r="AE298" s="67"/>
      <c r="AF298" s="67"/>
      <c r="AG298" s="67"/>
      <c r="AH298" s="67"/>
      <c r="AI298" s="67"/>
      <c r="AJ298" s="67"/>
      <c r="AK298" s="67"/>
      <c r="AL298" s="67"/>
      <c r="AM298" s="67"/>
      <c r="AN298" s="67"/>
      <c r="AO298" s="67"/>
      <c r="AP298" s="67"/>
      <c r="AQ298" s="67"/>
      <c r="AR298" s="67"/>
    </row>
    <row r="299" s="3" customFormat="1" ht="22.5" customHeight="1" spans="1:44">
      <c r="A299" s="115"/>
      <c r="B299" s="51"/>
      <c r="C299" s="50"/>
      <c r="D299" s="52">
        <v>5.2069</v>
      </c>
      <c r="E299" s="52">
        <v>5.2069</v>
      </c>
      <c r="F299" s="52"/>
      <c r="G299" s="52">
        <v>5.2069</v>
      </c>
      <c r="H299" s="52">
        <v>5.2069</v>
      </c>
      <c r="I299" s="52"/>
      <c r="J299" s="67"/>
      <c r="K299" s="67"/>
      <c r="L299" s="46">
        <v>99.97</v>
      </c>
      <c r="M299" s="67"/>
      <c r="N299" s="67"/>
      <c r="O299" s="67"/>
      <c r="P299" s="67"/>
      <c r="Q299" s="67"/>
      <c r="R299" s="67"/>
      <c r="S299" s="67"/>
      <c r="T299" s="67"/>
      <c r="U299" s="67"/>
      <c r="V299" s="67"/>
      <c r="W299" s="67"/>
      <c r="X299" s="67"/>
      <c r="Y299" s="67"/>
      <c r="Z299" s="67"/>
      <c r="AA299" s="67"/>
      <c r="AB299" s="67"/>
      <c r="AC299" s="67"/>
      <c r="AD299" s="67"/>
      <c r="AE299" s="67"/>
      <c r="AF299" s="67"/>
      <c r="AG299" s="67"/>
      <c r="AH299" s="67"/>
      <c r="AI299" s="67"/>
      <c r="AJ299" s="67"/>
      <c r="AK299" s="67"/>
      <c r="AL299" s="67"/>
      <c r="AM299" s="67"/>
      <c r="AN299" s="67"/>
      <c r="AO299" s="67"/>
      <c r="AP299" s="67"/>
      <c r="AQ299" s="67"/>
      <c r="AR299" s="67"/>
    </row>
    <row r="300" s="3" customFormat="1" ht="22.5" customHeight="1" spans="1:44">
      <c r="A300" s="115"/>
      <c r="B300" s="51"/>
      <c r="C300" s="50"/>
      <c r="D300" s="52">
        <v>3.573</v>
      </c>
      <c r="E300" s="52">
        <v>3.573</v>
      </c>
      <c r="F300" s="52"/>
      <c r="G300" s="131">
        <v>3.5388</v>
      </c>
      <c r="H300" s="131">
        <v>3.5388</v>
      </c>
      <c r="I300" s="52"/>
      <c r="J300" s="67"/>
      <c r="K300" s="67"/>
      <c r="L300" s="46"/>
      <c r="M300" s="67"/>
      <c r="N300" s="67"/>
      <c r="O300" s="67"/>
      <c r="P300" s="67"/>
      <c r="Q300" s="67"/>
      <c r="R300" s="67"/>
      <c r="S300" s="67"/>
      <c r="T300" s="67"/>
      <c r="U300" s="67"/>
      <c r="V300" s="67"/>
      <c r="W300" s="67"/>
      <c r="X300" s="67"/>
      <c r="Y300" s="67"/>
      <c r="Z300" s="67"/>
      <c r="AA300" s="67"/>
      <c r="AB300" s="67"/>
      <c r="AC300" s="67"/>
      <c r="AD300" s="67"/>
      <c r="AE300" s="67"/>
      <c r="AF300" s="67"/>
      <c r="AG300" s="67"/>
      <c r="AH300" s="67"/>
      <c r="AI300" s="67"/>
      <c r="AJ300" s="67"/>
      <c r="AK300" s="67"/>
      <c r="AL300" s="67"/>
      <c r="AM300" s="67"/>
      <c r="AN300" s="67"/>
      <c r="AO300" s="67"/>
      <c r="AP300" s="67"/>
      <c r="AQ300" s="67"/>
      <c r="AR300" s="67"/>
    </row>
    <row r="301" s="3" customFormat="1" ht="22.5" customHeight="1" spans="1:44">
      <c r="A301" s="115"/>
      <c r="B301" s="51"/>
      <c r="C301" s="50"/>
      <c r="D301" s="52">
        <v>2.2655</v>
      </c>
      <c r="E301" s="52">
        <v>2.2655</v>
      </c>
      <c r="F301" s="52"/>
      <c r="G301" s="52">
        <v>2.2655</v>
      </c>
      <c r="H301" s="52">
        <v>2.2655</v>
      </c>
      <c r="I301" s="52"/>
      <c r="J301" s="67"/>
      <c r="K301" s="67"/>
      <c r="L301" s="46">
        <v>100</v>
      </c>
      <c r="M301" s="67"/>
      <c r="N301" s="67"/>
      <c r="O301" s="67"/>
      <c r="P301" s="67"/>
      <c r="Q301" s="67"/>
      <c r="R301" s="67"/>
      <c r="S301" s="67"/>
      <c r="T301" s="67"/>
      <c r="U301" s="67"/>
      <c r="V301" s="67"/>
      <c r="W301" s="67"/>
      <c r="X301" s="67"/>
      <c r="Y301" s="67"/>
      <c r="Z301" s="67"/>
      <c r="AA301" s="67"/>
      <c r="AB301" s="67"/>
      <c r="AC301" s="67"/>
      <c r="AD301" s="67"/>
      <c r="AE301" s="67"/>
      <c r="AF301" s="67"/>
      <c r="AG301" s="67"/>
      <c r="AH301" s="67"/>
      <c r="AI301" s="67"/>
      <c r="AJ301" s="67"/>
      <c r="AK301" s="67"/>
      <c r="AL301" s="67"/>
      <c r="AM301" s="67"/>
      <c r="AN301" s="67"/>
      <c r="AO301" s="67"/>
      <c r="AP301" s="67"/>
      <c r="AQ301" s="67"/>
      <c r="AR301" s="67"/>
    </row>
    <row r="302" ht="22.5" customHeight="1" spans="1:44">
      <c r="A302" s="29">
        <v>121</v>
      </c>
      <c r="B302" s="30" t="s">
        <v>1064</v>
      </c>
      <c r="C302" s="29" t="s">
        <v>278</v>
      </c>
      <c r="D302" s="22">
        <v>335.010032</v>
      </c>
      <c r="E302" s="22"/>
      <c r="F302" s="22">
        <v>335.010032</v>
      </c>
      <c r="G302" s="22">
        <v>334.435168</v>
      </c>
      <c r="H302" s="22"/>
      <c r="I302" s="22"/>
      <c r="J302" s="64"/>
      <c r="K302" s="64" t="s">
        <v>1065</v>
      </c>
      <c r="L302" s="66">
        <v>89.98</v>
      </c>
      <c r="M302" s="64"/>
      <c r="N302" s="64"/>
      <c r="O302" s="64"/>
      <c r="P302" s="64"/>
      <c r="Q302" s="64"/>
      <c r="R302" s="64"/>
      <c r="S302" s="64"/>
      <c r="T302" s="64"/>
      <c r="U302" s="64"/>
      <c r="V302" s="64"/>
      <c r="W302" s="64"/>
      <c r="X302" s="64"/>
      <c r="Y302" s="64"/>
      <c r="Z302" s="64"/>
      <c r="AA302" s="64"/>
      <c r="AB302" s="64"/>
      <c r="AC302" s="64"/>
      <c r="AD302" s="64"/>
      <c r="AE302" s="64"/>
      <c r="AF302" s="64"/>
      <c r="AG302" s="64"/>
      <c r="AH302" s="64"/>
      <c r="AI302" s="64"/>
      <c r="AJ302" s="64"/>
      <c r="AK302" s="64"/>
      <c r="AL302" s="64"/>
      <c r="AM302" s="64"/>
      <c r="AN302" s="64" t="s">
        <v>1066</v>
      </c>
      <c r="AO302" s="64" t="s">
        <v>1067</v>
      </c>
      <c r="AP302" s="64" t="s">
        <v>1068</v>
      </c>
      <c r="AQ302" s="64" t="s">
        <v>1069</v>
      </c>
      <c r="AR302" s="64" t="s">
        <v>1070</v>
      </c>
    </row>
    <row r="303" ht="22.5" customHeight="1" spans="1:44">
      <c r="A303" s="32">
        <v>122</v>
      </c>
      <c r="B303" s="33" t="s">
        <v>1071</v>
      </c>
      <c r="C303" s="34" t="s">
        <v>278</v>
      </c>
      <c r="D303" s="18">
        <v>60</v>
      </c>
      <c r="E303" s="18"/>
      <c r="F303" s="18">
        <v>60</v>
      </c>
      <c r="G303" s="18"/>
      <c r="H303" s="18"/>
      <c r="I303" s="18"/>
      <c r="J303" s="64" t="s">
        <v>472</v>
      </c>
      <c r="K303" s="64"/>
      <c r="L303" s="66" t="s">
        <v>1072</v>
      </c>
      <c r="M303" s="64"/>
      <c r="N303" s="64"/>
      <c r="O303" s="64"/>
      <c r="P303" s="64"/>
      <c r="Q303" s="64"/>
      <c r="R303" s="64"/>
      <c r="S303" s="64"/>
      <c r="T303" s="64"/>
      <c r="U303" s="64"/>
      <c r="V303" s="64"/>
      <c r="W303" s="64"/>
      <c r="X303" s="64"/>
      <c r="Y303" s="64"/>
      <c r="Z303" s="64"/>
      <c r="AA303" s="64"/>
      <c r="AB303" s="64"/>
      <c r="AC303" s="64"/>
      <c r="AD303" s="64"/>
      <c r="AE303" s="64"/>
      <c r="AF303" s="64"/>
      <c r="AG303" s="64"/>
      <c r="AH303" s="64"/>
      <c r="AI303" s="64"/>
      <c r="AJ303" s="64"/>
      <c r="AK303" s="64"/>
      <c r="AL303" s="64"/>
      <c r="AM303" s="64"/>
      <c r="AN303" s="64"/>
      <c r="AO303" s="64"/>
      <c r="AP303" s="64"/>
      <c r="AQ303" s="64"/>
      <c r="AR303" s="64"/>
    </row>
    <row r="304" s="3" customFormat="1" ht="22.5" customHeight="1" spans="1:44">
      <c r="A304" s="44">
        <v>123</v>
      </c>
      <c r="B304" s="45" t="s">
        <v>1073</v>
      </c>
      <c r="C304" s="44" t="s">
        <v>285</v>
      </c>
      <c r="D304" s="31">
        <v>620</v>
      </c>
      <c r="E304" s="31">
        <v>620</v>
      </c>
      <c r="F304" s="31"/>
      <c r="G304" s="31"/>
      <c r="H304" s="31"/>
      <c r="I304" s="31"/>
      <c r="J304" s="67"/>
      <c r="K304" s="67"/>
      <c r="L304" s="46"/>
      <c r="M304" s="67"/>
      <c r="N304" s="67"/>
      <c r="O304" s="67"/>
      <c r="P304" s="67"/>
      <c r="Q304" s="67"/>
      <c r="R304" s="67"/>
      <c r="S304" s="67"/>
      <c r="T304" s="67"/>
      <c r="U304" s="67"/>
      <c r="V304" s="67"/>
      <c r="W304" s="67"/>
      <c r="X304" s="67"/>
      <c r="Y304" s="67"/>
      <c r="Z304" s="67"/>
      <c r="AA304" s="67"/>
      <c r="AB304" s="67"/>
      <c r="AC304" s="67"/>
      <c r="AD304" s="67"/>
      <c r="AE304" s="67"/>
      <c r="AF304" s="67"/>
      <c r="AG304" s="67"/>
      <c r="AH304" s="67"/>
      <c r="AI304" s="67"/>
      <c r="AJ304" s="67"/>
      <c r="AK304" s="67"/>
      <c r="AL304" s="67"/>
      <c r="AM304" s="67"/>
      <c r="AN304" s="67" t="s">
        <v>1074</v>
      </c>
      <c r="AO304" s="67" t="s">
        <v>1075</v>
      </c>
      <c r="AP304" s="67"/>
      <c r="AQ304" s="67" t="s">
        <v>1076</v>
      </c>
      <c r="AR304" s="67" t="s">
        <v>1077</v>
      </c>
    </row>
    <row r="305" s="3" customFormat="1" ht="22.5" customHeight="1" spans="1:44">
      <c r="A305" s="102" t="s">
        <v>1078</v>
      </c>
      <c r="B305" s="103" t="s">
        <v>1079</v>
      </c>
      <c r="C305" s="46" t="s">
        <v>285</v>
      </c>
      <c r="D305" s="49">
        <v>80</v>
      </c>
      <c r="E305" s="49">
        <v>80</v>
      </c>
      <c r="F305" s="49"/>
      <c r="G305" s="49">
        <v>80</v>
      </c>
      <c r="H305" s="49">
        <v>80</v>
      </c>
      <c r="I305" s="49"/>
      <c r="J305" s="67"/>
      <c r="K305" s="67"/>
      <c r="L305" s="46">
        <v>93</v>
      </c>
      <c r="M305" s="67"/>
      <c r="N305" s="67"/>
      <c r="O305" s="67"/>
      <c r="P305" s="67"/>
      <c r="Q305" s="67"/>
      <c r="R305" s="67"/>
      <c r="S305" s="67"/>
      <c r="T305" s="67"/>
      <c r="U305" s="67"/>
      <c r="V305" s="67"/>
      <c r="W305" s="67"/>
      <c r="X305" s="67"/>
      <c r="Y305" s="67"/>
      <c r="Z305" s="67"/>
      <c r="AA305" s="67"/>
      <c r="AB305" s="67"/>
      <c r="AC305" s="67"/>
      <c r="AD305" s="67"/>
      <c r="AE305" s="67"/>
      <c r="AF305" s="67"/>
      <c r="AG305" s="67"/>
      <c r="AH305" s="67"/>
      <c r="AI305" s="67"/>
      <c r="AJ305" s="67"/>
      <c r="AK305" s="67"/>
      <c r="AL305" s="67"/>
      <c r="AM305" s="67"/>
      <c r="AN305" s="67"/>
      <c r="AO305" s="67"/>
      <c r="AP305" s="67"/>
      <c r="AQ305" s="67"/>
      <c r="AR305" s="67"/>
    </row>
    <row r="306" s="3" customFormat="1" ht="22.5" customHeight="1" spans="1:44">
      <c r="A306" s="102" t="s">
        <v>1078</v>
      </c>
      <c r="B306" s="103" t="s">
        <v>1080</v>
      </c>
      <c r="C306" s="46" t="s">
        <v>285</v>
      </c>
      <c r="D306" s="49">
        <v>80</v>
      </c>
      <c r="E306" s="49">
        <v>80</v>
      </c>
      <c r="F306" s="49"/>
      <c r="G306" s="49">
        <v>80</v>
      </c>
      <c r="H306" s="49">
        <v>80</v>
      </c>
      <c r="I306" s="49"/>
      <c r="J306" s="67"/>
      <c r="K306" s="67"/>
      <c r="L306" s="46">
        <v>86</v>
      </c>
      <c r="M306" s="67"/>
      <c r="N306" s="67"/>
      <c r="O306" s="67"/>
      <c r="P306" s="67"/>
      <c r="Q306" s="67"/>
      <c r="R306" s="67"/>
      <c r="S306" s="67"/>
      <c r="T306" s="67"/>
      <c r="U306" s="67"/>
      <c r="V306" s="67"/>
      <c r="W306" s="67"/>
      <c r="X306" s="67"/>
      <c r="Y306" s="67"/>
      <c r="Z306" s="67"/>
      <c r="AA306" s="67"/>
      <c r="AB306" s="67"/>
      <c r="AC306" s="67"/>
      <c r="AD306" s="67"/>
      <c r="AE306" s="67"/>
      <c r="AF306" s="67"/>
      <c r="AG306" s="67"/>
      <c r="AH306" s="67"/>
      <c r="AI306" s="67"/>
      <c r="AJ306" s="67"/>
      <c r="AK306" s="67"/>
      <c r="AL306" s="67"/>
      <c r="AM306" s="67"/>
      <c r="AN306" s="67"/>
      <c r="AO306" s="67"/>
      <c r="AP306" s="67"/>
      <c r="AQ306" s="67"/>
      <c r="AR306" s="67"/>
    </row>
    <row r="307" s="3" customFormat="1" ht="22.5" customHeight="1" spans="1:44">
      <c r="A307" s="102" t="s">
        <v>1081</v>
      </c>
      <c r="B307" s="103" t="s">
        <v>1082</v>
      </c>
      <c r="C307" s="46" t="s">
        <v>285</v>
      </c>
      <c r="D307" s="49">
        <v>100</v>
      </c>
      <c r="E307" s="49">
        <v>100</v>
      </c>
      <c r="F307" s="49"/>
      <c r="G307" s="49">
        <v>100</v>
      </c>
      <c r="H307" s="49">
        <v>100</v>
      </c>
      <c r="I307" s="49"/>
      <c r="J307" s="67"/>
      <c r="K307" s="67"/>
      <c r="L307" s="46">
        <v>91</v>
      </c>
      <c r="M307" s="67"/>
      <c r="N307" s="67"/>
      <c r="O307" s="67"/>
      <c r="P307" s="67"/>
      <c r="Q307" s="67"/>
      <c r="R307" s="67"/>
      <c r="S307" s="67"/>
      <c r="T307" s="67"/>
      <c r="U307" s="67"/>
      <c r="V307" s="67"/>
      <c r="W307" s="67"/>
      <c r="X307" s="67"/>
      <c r="Y307" s="67"/>
      <c r="Z307" s="67"/>
      <c r="AA307" s="67"/>
      <c r="AB307" s="67"/>
      <c r="AC307" s="67"/>
      <c r="AD307" s="67"/>
      <c r="AE307" s="67"/>
      <c r="AF307" s="67"/>
      <c r="AG307" s="67"/>
      <c r="AH307" s="67"/>
      <c r="AI307" s="67"/>
      <c r="AJ307" s="67"/>
      <c r="AK307" s="67"/>
      <c r="AL307" s="67"/>
      <c r="AM307" s="67"/>
      <c r="AN307" s="67"/>
      <c r="AO307" s="67"/>
      <c r="AP307" s="67"/>
      <c r="AQ307" s="67"/>
      <c r="AR307" s="67"/>
    </row>
    <row r="308" s="3" customFormat="1" ht="22.5" customHeight="1" spans="1:44">
      <c r="A308" s="102" t="s">
        <v>1083</v>
      </c>
      <c r="B308" s="103" t="s">
        <v>1084</v>
      </c>
      <c r="C308" s="46" t="s">
        <v>285</v>
      </c>
      <c r="D308" s="49">
        <v>80</v>
      </c>
      <c r="E308" s="49">
        <v>80</v>
      </c>
      <c r="F308" s="49"/>
      <c r="G308" s="49">
        <v>80</v>
      </c>
      <c r="H308" s="49">
        <v>80</v>
      </c>
      <c r="I308" s="49"/>
      <c r="J308" s="67"/>
      <c r="K308" s="67"/>
      <c r="L308" s="46">
        <v>96</v>
      </c>
      <c r="M308" s="67"/>
      <c r="N308" s="67"/>
      <c r="O308" s="67"/>
      <c r="P308" s="67"/>
      <c r="Q308" s="67"/>
      <c r="R308" s="67"/>
      <c r="S308" s="67"/>
      <c r="T308" s="67"/>
      <c r="U308" s="67"/>
      <c r="V308" s="67"/>
      <c r="W308" s="67"/>
      <c r="X308" s="67"/>
      <c r="Y308" s="67"/>
      <c r="Z308" s="67"/>
      <c r="AA308" s="67"/>
      <c r="AB308" s="67"/>
      <c r="AC308" s="67"/>
      <c r="AD308" s="67"/>
      <c r="AE308" s="67"/>
      <c r="AF308" s="67"/>
      <c r="AG308" s="67"/>
      <c r="AH308" s="67"/>
      <c r="AI308" s="67"/>
      <c r="AJ308" s="67"/>
      <c r="AK308" s="67"/>
      <c r="AL308" s="67"/>
      <c r="AM308" s="67"/>
      <c r="AN308" s="67"/>
      <c r="AO308" s="67"/>
      <c r="AP308" s="67"/>
      <c r="AQ308" s="67"/>
      <c r="AR308" s="67"/>
    </row>
    <row r="309" s="3" customFormat="1" ht="22.5" customHeight="1" spans="1:44">
      <c r="A309" s="46">
        <v>123.1</v>
      </c>
      <c r="B309" s="103" t="s">
        <v>1085</v>
      </c>
      <c r="C309" s="46" t="s">
        <v>285</v>
      </c>
      <c r="D309" s="49">
        <v>100</v>
      </c>
      <c r="E309" s="49">
        <v>100</v>
      </c>
      <c r="F309" s="49"/>
      <c r="G309" s="49">
        <v>100</v>
      </c>
      <c r="H309" s="49">
        <v>100</v>
      </c>
      <c r="I309" s="49"/>
      <c r="J309" s="67"/>
      <c r="K309" s="67"/>
      <c r="L309" s="46">
        <v>98</v>
      </c>
      <c r="M309" s="67"/>
      <c r="N309" s="67"/>
      <c r="O309" s="67"/>
      <c r="P309" s="67"/>
      <c r="Q309" s="67"/>
      <c r="R309" s="67"/>
      <c r="S309" s="67"/>
      <c r="T309" s="67"/>
      <c r="U309" s="67"/>
      <c r="V309" s="67"/>
      <c r="W309" s="67"/>
      <c r="X309" s="67"/>
      <c r="Y309" s="67"/>
      <c r="Z309" s="67"/>
      <c r="AA309" s="67"/>
      <c r="AB309" s="67"/>
      <c r="AC309" s="67"/>
      <c r="AD309" s="67"/>
      <c r="AE309" s="67"/>
      <c r="AF309" s="67"/>
      <c r="AG309" s="67"/>
      <c r="AH309" s="67"/>
      <c r="AI309" s="67"/>
      <c r="AJ309" s="67"/>
      <c r="AK309" s="67"/>
      <c r="AL309" s="67"/>
      <c r="AM309" s="67"/>
      <c r="AN309" s="67"/>
      <c r="AO309" s="67"/>
      <c r="AP309" s="67"/>
      <c r="AQ309" s="67"/>
      <c r="AR309" s="67"/>
    </row>
    <row r="310" s="3" customFormat="1" ht="22.5" customHeight="1" spans="1:44">
      <c r="A310" s="46">
        <v>123.2</v>
      </c>
      <c r="B310" s="103" t="s">
        <v>1086</v>
      </c>
      <c r="C310" s="46" t="s">
        <v>285</v>
      </c>
      <c r="D310" s="49">
        <v>80</v>
      </c>
      <c r="E310" s="49">
        <v>80</v>
      </c>
      <c r="F310" s="49"/>
      <c r="G310" s="49">
        <v>80</v>
      </c>
      <c r="H310" s="49">
        <v>80</v>
      </c>
      <c r="I310" s="49"/>
      <c r="J310" s="67"/>
      <c r="K310" s="67"/>
      <c r="L310" s="46">
        <v>98</v>
      </c>
      <c r="M310" s="67"/>
      <c r="N310" s="67"/>
      <c r="O310" s="67"/>
      <c r="P310" s="67"/>
      <c r="Q310" s="67"/>
      <c r="R310" s="67"/>
      <c r="S310" s="67"/>
      <c r="T310" s="67"/>
      <c r="U310" s="67"/>
      <c r="V310" s="67"/>
      <c r="W310" s="67"/>
      <c r="X310" s="67"/>
      <c r="Y310" s="67"/>
      <c r="Z310" s="67"/>
      <c r="AA310" s="67"/>
      <c r="AB310" s="67"/>
      <c r="AC310" s="67"/>
      <c r="AD310" s="67"/>
      <c r="AE310" s="67"/>
      <c r="AF310" s="67"/>
      <c r="AG310" s="67"/>
      <c r="AH310" s="67"/>
      <c r="AI310" s="67"/>
      <c r="AJ310" s="67"/>
      <c r="AK310" s="67"/>
      <c r="AL310" s="67"/>
      <c r="AM310" s="67"/>
      <c r="AN310" s="67"/>
      <c r="AO310" s="67"/>
      <c r="AP310" s="67"/>
      <c r="AQ310" s="67"/>
      <c r="AR310" s="67"/>
    </row>
    <row r="311" ht="22.5" customHeight="1" spans="1:44">
      <c r="A311" s="35">
        <v>124</v>
      </c>
      <c r="B311" s="36" t="s">
        <v>1087</v>
      </c>
      <c r="C311" s="35" t="s">
        <v>278</v>
      </c>
      <c r="D311" s="37">
        <v>95</v>
      </c>
      <c r="E311" s="37">
        <v>95</v>
      </c>
      <c r="F311" s="37"/>
      <c r="G311" s="37"/>
      <c r="H311" s="37"/>
      <c r="I311" s="37"/>
      <c r="J311" s="64"/>
      <c r="K311" s="64"/>
      <c r="L311" s="66"/>
      <c r="M311" s="64"/>
      <c r="N311" s="64"/>
      <c r="O311" s="64" t="s">
        <v>1088</v>
      </c>
      <c r="P311" s="64"/>
      <c r="Q311" s="64"/>
      <c r="R311" s="64"/>
      <c r="S311" s="64"/>
      <c r="T311" s="64"/>
      <c r="U311" s="64"/>
      <c r="V311" s="64"/>
      <c r="W311" s="64"/>
      <c r="X311" s="64"/>
      <c r="Y311" s="64"/>
      <c r="Z311" s="64"/>
      <c r="AA311" s="64"/>
      <c r="AB311" s="64"/>
      <c r="AC311" s="64"/>
      <c r="AD311" s="64"/>
      <c r="AE311" s="64"/>
      <c r="AF311" s="64"/>
      <c r="AG311" s="64"/>
      <c r="AH311" s="64"/>
      <c r="AI311" s="64"/>
      <c r="AJ311" s="64" t="s">
        <v>1089</v>
      </c>
      <c r="AK311" s="64"/>
      <c r="AL311" s="64"/>
      <c r="AM311" s="64"/>
      <c r="AN311" s="64"/>
      <c r="AO311" s="64" t="s">
        <v>1090</v>
      </c>
      <c r="AP311" s="64" t="s">
        <v>1091</v>
      </c>
      <c r="AQ311" s="64"/>
      <c r="AR311" s="64" t="s">
        <v>1092</v>
      </c>
    </row>
    <row r="312" ht="22.5" customHeight="1" spans="1:44">
      <c r="A312" s="84" t="s">
        <v>1093</v>
      </c>
      <c r="B312" s="85" t="s">
        <v>1087</v>
      </c>
      <c r="C312" s="57" t="s">
        <v>278</v>
      </c>
      <c r="D312" s="86">
        <v>30</v>
      </c>
      <c r="E312" s="86">
        <v>30</v>
      </c>
      <c r="F312" s="86"/>
      <c r="G312" s="86">
        <v>30</v>
      </c>
      <c r="H312" s="86">
        <v>30</v>
      </c>
      <c r="I312" s="86"/>
      <c r="J312" s="64"/>
      <c r="K312" s="64"/>
      <c r="L312" s="66">
        <v>98</v>
      </c>
      <c r="M312" s="64"/>
      <c r="N312" s="64"/>
      <c r="O312" s="64"/>
      <c r="P312" s="64"/>
      <c r="Q312" s="64"/>
      <c r="R312" s="64"/>
      <c r="S312" s="64"/>
      <c r="T312" s="64"/>
      <c r="U312" s="64"/>
      <c r="V312" s="64"/>
      <c r="W312" s="64"/>
      <c r="X312" s="64"/>
      <c r="Y312" s="64"/>
      <c r="Z312" s="64"/>
      <c r="AA312" s="64"/>
      <c r="AB312" s="64"/>
      <c r="AC312" s="64"/>
      <c r="AD312" s="64"/>
      <c r="AE312" s="64"/>
      <c r="AF312" s="64"/>
      <c r="AG312" s="64"/>
      <c r="AH312" s="64"/>
      <c r="AI312" s="64"/>
      <c r="AJ312" s="64"/>
      <c r="AK312" s="64"/>
      <c r="AL312" s="64"/>
      <c r="AM312" s="64"/>
      <c r="AN312" s="64"/>
      <c r="AO312" s="64"/>
      <c r="AP312" s="64"/>
      <c r="AQ312" s="64"/>
      <c r="AR312" s="64"/>
    </row>
    <row r="313" ht="22.5" customHeight="1" spans="1:44">
      <c r="A313" s="84" t="s">
        <v>1094</v>
      </c>
      <c r="B313" s="85" t="s">
        <v>1087</v>
      </c>
      <c r="C313" s="57" t="s">
        <v>278</v>
      </c>
      <c r="D313" s="86">
        <v>30</v>
      </c>
      <c r="E313" s="86">
        <v>30</v>
      </c>
      <c r="F313" s="86"/>
      <c r="G313" s="86">
        <v>30</v>
      </c>
      <c r="H313" s="86">
        <v>30</v>
      </c>
      <c r="I313" s="86"/>
      <c r="J313" s="64"/>
      <c r="K313" s="64"/>
      <c r="L313" s="66">
        <v>92</v>
      </c>
      <c r="M313" s="64"/>
      <c r="N313" s="64"/>
      <c r="O313" s="64"/>
      <c r="P313" s="64"/>
      <c r="Q313" s="64"/>
      <c r="R313" s="64"/>
      <c r="S313" s="64"/>
      <c r="T313" s="64"/>
      <c r="U313" s="64"/>
      <c r="V313" s="64"/>
      <c r="W313" s="64"/>
      <c r="X313" s="64"/>
      <c r="Y313" s="64"/>
      <c r="Z313" s="64"/>
      <c r="AA313" s="64"/>
      <c r="AB313" s="64"/>
      <c r="AC313" s="64"/>
      <c r="AD313" s="64"/>
      <c r="AE313" s="64"/>
      <c r="AF313" s="64"/>
      <c r="AG313" s="64"/>
      <c r="AH313" s="64"/>
      <c r="AI313" s="64"/>
      <c r="AJ313" s="64"/>
      <c r="AK313" s="64"/>
      <c r="AL313" s="64"/>
      <c r="AM313" s="64"/>
      <c r="AN313" s="64"/>
      <c r="AO313" s="64"/>
      <c r="AP313" s="64"/>
      <c r="AQ313" s="64"/>
      <c r="AR313" s="64"/>
    </row>
    <row r="314" ht="22.5" customHeight="1" spans="1:44">
      <c r="A314" s="132">
        <v>124.1</v>
      </c>
      <c r="B314" s="133" t="s">
        <v>1095</v>
      </c>
      <c r="C314" s="132" t="s">
        <v>278</v>
      </c>
      <c r="D314" s="117">
        <v>35</v>
      </c>
      <c r="E314" s="117">
        <v>35</v>
      </c>
      <c r="F314" s="117"/>
      <c r="G314" s="117">
        <v>34.981</v>
      </c>
      <c r="H314" s="117">
        <v>34.981</v>
      </c>
      <c r="I314" s="117"/>
      <c r="J314" s="64"/>
      <c r="K314" s="64"/>
      <c r="L314" s="66">
        <v>96.99</v>
      </c>
      <c r="M314" s="64"/>
      <c r="N314" s="64"/>
      <c r="O314" s="64"/>
      <c r="P314" s="64"/>
      <c r="Q314" s="64"/>
      <c r="R314" s="64"/>
      <c r="S314" s="64"/>
      <c r="T314" s="64"/>
      <c r="U314" s="64"/>
      <c r="V314" s="64"/>
      <c r="W314" s="64"/>
      <c r="X314" s="64"/>
      <c r="Y314" s="64"/>
      <c r="Z314" s="64"/>
      <c r="AA314" s="64"/>
      <c r="AB314" s="64"/>
      <c r="AC314" s="64"/>
      <c r="AD314" s="64"/>
      <c r="AE314" s="64"/>
      <c r="AF314" s="64"/>
      <c r="AG314" s="64"/>
      <c r="AH314" s="64"/>
      <c r="AI314" s="64"/>
      <c r="AJ314" s="64"/>
      <c r="AK314" s="64"/>
      <c r="AL314" s="64"/>
      <c r="AM314" s="64"/>
      <c r="AN314" s="64"/>
      <c r="AO314" s="64"/>
      <c r="AP314" s="64"/>
      <c r="AQ314" s="64"/>
      <c r="AR314" s="64"/>
    </row>
    <row r="315" s="3" customFormat="1" ht="22.5" customHeight="1" spans="1:44">
      <c r="A315" s="44">
        <v>125</v>
      </c>
      <c r="B315" s="45" t="s">
        <v>1096</v>
      </c>
      <c r="C315" s="44" t="s">
        <v>285</v>
      </c>
      <c r="D315" s="31">
        <v>580</v>
      </c>
      <c r="E315" s="31">
        <v>580</v>
      </c>
      <c r="F315" s="31"/>
      <c r="G315" s="31"/>
      <c r="H315" s="31"/>
      <c r="I315" s="31"/>
      <c r="J315" s="67"/>
      <c r="K315" s="67"/>
      <c r="L315" s="46"/>
      <c r="M315" s="67"/>
      <c r="N315" s="67"/>
      <c r="O315" s="67"/>
      <c r="P315" s="67" t="s">
        <v>1097</v>
      </c>
      <c r="Q315" s="67"/>
      <c r="R315" s="67"/>
      <c r="S315" s="67"/>
      <c r="T315" s="67"/>
      <c r="U315" s="67"/>
      <c r="V315" s="67"/>
      <c r="W315" s="67"/>
      <c r="X315" s="67"/>
      <c r="Y315" s="67"/>
      <c r="Z315" s="67"/>
      <c r="AA315" s="67" t="s">
        <v>1098</v>
      </c>
      <c r="AB315" s="67" t="s">
        <v>1099</v>
      </c>
      <c r="AC315" s="67"/>
      <c r="AD315" s="67"/>
      <c r="AE315" s="67" t="s">
        <v>1100</v>
      </c>
      <c r="AF315" s="67" t="s">
        <v>1101</v>
      </c>
      <c r="AG315" s="67"/>
      <c r="AH315" s="67"/>
      <c r="AI315" s="67"/>
      <c r="AJ315" s="67"/>
      <c r="AK315" s="67"/>
      <c r="AL315" s="67"/>
      <c r="AM315" s="67"/>
      <c r="AN315" s="67" t="s">
        <v>1102</v>
      </c>
      <c r="AO315" s="67" t="s">
        <v>1103</v>
      </c>
      <c r="AP315" s="67"/>
      <c r="AQ315" s="67" t="s">
        <v>1104</v>
      </c>
      <c r="AR315" s="67" t="s">
        <v>1105</v>
      </c>
    </row>
    <row r="316" s="3" customFormat="1" ht="22.5" customHeight="1" spans="1:44">
      <c r="A316" s="102" t="s">
        <v>1106</v>
      </c>
      <c r="B316" s="103" t="s">
        <v>1107</v>
      </c>
      <c r="C316" s="46" t="s">
        <v>285</v>
      </c>
      <c r="D316" s="49">
        <v>60</v>
      </c>
      <c r="E316" s="49">
        <v>60</v>
      </c>
      <c r="F316" s="49"/>
      <c r="G316" s="49">
        <v>60</v>
      </c>
      <c r="H316" s="49">
        <v>60</v>
      </c>
      <c r="I316" s="49"/>
      <c r="J316" s="67"/>
      <c r="K316" s="67"/>
      <c r="L316" s="46">
        <v>88</v>
      </c>
      <c r="M316" s="67"/>
      <c r="N316" s="67"/>
      <c r="O316" s="67"/>
      <c r="P316" s="67"/>
      <c r="Q316" s="67"/>
      <c r="R316" s="67"/>
      <c r="S316" s="67"/>
      <c r="T316" s="67"/>
      <c r="U316" s="67"/>
      <c r="V316" s="67"/>
      <c r="W316" s="67"/>
      <c r="X316" s="67"/>
      <c r="Y316" s="67"/>
      <c r="Z316" s="67"/>
      <c r="AA316" s="67"/>
      <c r="AB316" s="67"/>
      <c r="AC316" s="67"/>
      <c r="AD316" s="67"/>
      <c r="AE316" s="67"/>
      <c r="AF316" s="67"/>
      <c r="AG316" s="67"/>
      <c r="AH316" s="67"/>
      <c r="AI316" s="67"/>
      <c r="AJ316" s="67"/>
      <c r="AK316" s="67"/>
      <c r="AL316" s="67"/>
      <c r="AM316" s="67"/>
      <c r="AN316" s="67"/>
      <c r="AO316" s="67"/>
      <c r="AP316" s="67"/>
      <c r="AQ316" s="67"/>
      <c r="AR316" s="67"/>
    </row>
    <row r="317" s="3" customFormat="1" ht="22.5" customHeight="1" spans="1:44">
      <c r="A317" s="46">
        <v>125.1</v>
      </c>
      <c r="B317" s="103" t="s">
        <v>1108</v>
      </c>
      <c r="C317" s="50" t="s">
        <v>285</v>
      </c>
      <c r="D317" s="49">
        <v>50</v>
      </c>
      <c r="E317" s="49">
        <v>50</v>
      </c>
      <c r="F317" s="49"/>
      <c r="G317" s="49">
        <v>50</v>
      </c>
      <c r="H317" s="49">
        <v>50</v>
      </c>
      <c r="I317" s="49"/>
      <c r="J317" s="67"/>
      <c r="K317" s="67"/>
      <c r="L317" s="46">
        <v>83</v>
      </c>
      <c r="M317" s="67"/>
      <c r="N317" s="67"/>
      <c r="O317" s="67"/>
      <c r="P317" s="67"/>
      <c r="Q317" s="67"/>
      <c r="R317" s="67"/>
      <c r="S317" s="67"/>
      <c r="T317" s="67"/>
      <c r="U317" s="67"/>
      <c r="V317" s="67"/>
      <c r="W317" s="67"/>
      <c r="X317" s="67"/>
      <c r="Y317" s="67"/>
      <c r="Z317" s="67"/>
      <c r="AA317" s="67"/>
      <c r="AB317" s="67"/>
      <c r="AC317" s="67"/>
      <c r="AD317" s="67"/>
      <c r="AE317" s="67"/>
      <c r="AF317" s="67"/>
      <c r="AG317" s="67"/>
      <c r="AH317" s="67"/>
      <c r="AI317" s="67"/>
      <c r="AJ317" s="67"/>
      <c r="AK317" s="67"/>
      <c r="AL317" s="67"/>
      <c r="AM317" s="67"/>
      <c r="AN317" s="67"/>
      <c r="AO317" s="67"/>
      <c r="AP317" s="67"/>
      <c r="AQ317" s="67"/>
      <c r="AR317" s="67"/>
    </row>
    <row r="318" s="3" customFormat="1" ht="22.5" customHeight="1" spans="1:44">
      <c r="A318" s="115" t="s">
        <v>1106</v>
      </c>
      <c r="B318" s="51" t="s">
        <v>1109</v>
      </c>
      <c r="C318" s="50" t="s">
        <v>285</v>
      </c>
      <c r="D318" s="52">
        <v>50</v>
      </c>
      <c r="E318" s="52">
        <v>50</v>
      </c>
      <c r="F318" s="52"/>
      <c r="G318" s="52">
        <v>50</v>
      </c>
      <c r="H318" s="52">
        <v>50</v>
      </c>
      <c r="I318" s="52"/>
      <c r="J318" s="67"/>
      <c r="K318" s="67"/>
      <c r="L318" s="46">
        <v>90</v>
      </c>
      <c r="M318" s="67"/>
      <c r="N318" s="67"/>
      <c r="O318" s="67"/>
      <c r="P318" s="67"/>
      <c r="Q318" s="67"/>
      <c r="R318" s="67"/>
      <c r="S318" s="67"/>
      <c r="T318" s="67"/>
      <c r="U318" s="67"/>
      <c r="V318" s="67"/>
      <c r="W318" s="67"/>
      <c r="X318" s="67"/>
      <c r="Y318" s="67"/>
      <c r="Z318" s="67"/>
      <c r="AA318" s="67"/>
      <c r="AB318" s="67"/>
      <c r="AC318" s="67"/>
      <c r="AD318" s="67"/>
      <c r="AE318" s="67"/>
      <c r="AF318" s="67"/>
      <c r="AG318" s="67"/>
      <c r="AH318" s="67"/>
      <c r="AI318" s="67"/>
      <c r="AJ318" s="67"/>
      <c r="AK318" s="67"/>
      <c r="AL318" s="67"/>
      <c r="AM318" s="67"/>
      <c r="AN318" s="67"/>
      <c r="AO318" s="67"/>
      <c r="AP318" s="67"/>
      <c r="AQ318" s="67"/>
      <c r="AR318" s="67"/>
    </row>
    <row r="319" s="3" customFormat="1" ht="22.5" customHeight="1" spans="1:44">
      <c r="A319" s="115"/>
      <c r="B319" s="51"/>
      <c r="C319" s="50"/>
      <c r="D319" s="52">
        <v>50</v>
      </c>
      <c r="E319" s="52">
        <v>50</v>
      </c>
      <c r="F319" s="52"/>
      <c r="G319" s="52">
        <v>50</v>
      </c>
      <c r="H319" s="52">
        <v>50</v>
      </c>
      <c r="I319" s="52"/>
      <c r="J319" s="67"/>
      <c r="K319" s="67"/>
      <c r="L319" s="46">
        <v>88</v>
      </c>
      <c r="M319" s="67"/>
      <c r="N319" s="67"/>
      <c r="O319" s="67"/>
      <c r="P319" s="67"/>
      <c r="Q319" s="67"/>
      <c r="R319" s="67"/>
      <c r="S319" s="67"/>
      <c r="T319" s="67"/>
      <c r="U319" s="67"/>
      <c r="V319" s="67"/>
      <c r="W319" s="67"/>
      <c r="X319" s="67"/>
      <c r="Y319" s="67"/>
      <c r="Z319" s="67"/>
      <c r="AA319" s="67"/>
      <c r="AB319" s="67"/>
      <c r="AC319" s="67"/>
      <c r="AD319" s="67"/>
      <c r="AE319" s="67"/>
      <c r="AF319" s="67"/>
      <c r="AG319" s="67"/>
      <c r="AH319" s="67"/>
      <c r="AI319" s="67"/>
      <c r="AJ319" s="67"/>
      <c r="AK319" s="67"/>
      <c r="AL319" s="67"/>
      <c r="AM319" s="67"/>
      <c r="AN319" s="67"/>
      <c r="AO319" s="67"/>
      <c r="AP319" s="67"/>
      <c r="AQ319" s="67"/>
      <c r="AR319" s="67"/>
    </row>
    <row r="320" s="3" customFormat="1" ht="22.5" customHeight="1" spans="1:44">
      <c r="A320" s="115"/>
      <c r="B320" s="51"/>
      <c r="C320" s="50"/>
      <c r="D320" s="52">
        <v>50</v>
      </c>
      <c r="E320" s="52">
        <v>50</v>
      </c>
      <c r="F320" s="52"/>
      <c r="G320" s="52">
        <v>50</v>
      </c>
      <c r="H320" s="52">
        <v>50</v>
      </c>
      <c r="I320" s="52"/>
      <c r="J320" s="67"/>
      <c r="K320" s="67"/>
      <c r="L320" s="46">
        <v>89.5</v>
      </c>
      <c r="M320" s="67"/>
      <c r="N320" s="67"/>
      <c r="O320" s="67"/>
      <c r="P320" s="67"/>
      <c r="Q320" s="67"/>
      <c r="R320" s="67"/>
      <c r="S320" s="67"/>
      <c r="T320" s="67"/>
      <c r="U320" s="67"/>
      <c r="V320" s="67"/>
      <c r="W320" s="67"/>
      <c r="X320" s="67"/>
      <c r="Y320" s="67"/>
      <c r="Z320" s="67"/>
      <c r="AA320" s="67"/>
      <c r="AB320" s="67"/>
      <c r="AC320" s="67"/>
      <c r="AD320" s="67"/>
      <c r="AE320" s="67"/>
      <c r="AF320" s="67"/>
      <c r="AG320" s="67"/>
      <c r="AH320" s="67"/>
      <c r="AI320" s="67"/>
      <c r="AJ320" s="67"/>
      <c r="AK320" s="67"/>
      <c r="AL320" s="67"/>
      <c r="AM320" s="67"/>
      <c r="AN320" s="67"/>
      <c r="AO320" s="67"/>
      <c r="AP320" s="67"/>
      <c r="AQ320" s="67"/>
      <c r="AR320" s="67"/>
    </row>
    <row r="321" ht="52.5" customHeight="1" spans="1:44">
      <c r="A321" s="29">
        <v>126</v>
      </c>
      <c r="B321" s="30" t="s">
        <v>1110</v>
      </c>
      <c r="C321" s="29" t="s">
        <v>278</v>
      </c>
      <c r="D321" s="22">
        <v>50</v>
      </c>
      <c r="E321" s="22">
        <v>50</v>
      </c>
      <c r="F321" s="22"/>
      <c r="G321" s="22">
        <v>50</v>
      </c>
      <c r="H321" s="22">
        <v>50</v>
      </c>
      <c r="I321" s="22"/>
      <c r="J321" s="64"/>
      <c r="K321" s="64"/>
      <c r="L321" s="66">
        <v>96.9</v>
      </c>
      <c r="M321" s="64"/>
      <c r="N321" s="64"/>
      <c r="O321" s="64"/>
      <c r="P321" s="64"/>
      <c r="Q321" s="64"/>
      <c r="R321" s="64"/>
      <c r="S321" s="64"/>
      <c r="T321" s="64"/>
      <c r="U321" s="64"/>
      <c r="V321" s="64"/>
      <c r="W321" s="64"/>
      <c r="X321" s="64"/>
      <c r="Y321" s="64"/>
      <c r="Z321" s="64"/>
      <c r="AA321" s="64"/>
      <c r="AB321" s="64"/>
      <c r="AC321" s="64"/>
      <c r="AD321" s="64"/>
      <c r="AE321" s="64"/>
      <c r="AF321" s="64"/>
      <c r="AG321" s="64"/>
      <c r="AH321" s="64"/>
      <c r="AI321" s="64"/>
      <c r="AJ321" s="64" t="s">
        <v>1111</v>
      </c>
      <c r="AK321" s="64"/>
      <c r="AL321" s="64"/>
      <c r="AM321" s="64"/>
      <c r="AN321" s="64"/>
      <c r="AO321" s="64"/>
      <c r="AP321" s="64"/>
      <c r="AQ321" s="64"/>
      <c r="AR321" s="64"/>
    </row>
    <row r="322" ht="163.5" customHeight="1" spans="1:44">
      <c r="A322" s="29">
        <v>127</v>
      </c>
      <c r="B322" s="30" t="s">
        <v>1112</v>
      </c>
      <c r="C322" s="29" t="s">
        <v>278</v>
      </c>
      <c r="D322" s="22">
        <v>50</v>
      </c>
      <c r="E322" s="22">
        <v>50</v>
      </c>
      <c r="F322" s="22"/>
      <c r="G322" s="22">
        <v>50</v>
      </c>
      <c r="H322" s="22">
        <v>50</v>
      </c>
      <c r="I322" s="22"/>
      <c r="J322" s="64"/>
      <c r="K322" s="64"/>
      <c r="L322" s="66">
        <v>90</v>
      </c>
      <c r="M322" s="64"/>
      <c r="N322" s="64"/>
      <c r="O322" s="64"/>
      <c r="P322" s="64"/>
      <c r="Q322" s="64"/>
      <c r="R322" s="64"/>
      <c r="S322" s="64"/>
      <c r="T322" s="64"/>
      <c r="U322" s="64"/>
      <c r="V322" s="64"/>
      <c r="W322" s="64"/>
      <c r="X322" s="64"/>
      <c r="Y322" s="64"/>
      <c r="Z322" s="64"/>
      <c r="AA322" s="64"/>
      <c r="AB322" s="64"/>
      <c r="AC322" s="64"/>
      <c r="AD322" s="64"/>
      <c r="AE322" s="64"/>
      <c r="AF322" s="64"/>
      <c r="AG322" s="64"/>
      <c r="AH322" s="64"/>
      <c r="AI322" s="64"/>
      <c r="AJ322" s="64"/>
      <c r="AK322" s="64"/>
      <c r="AL322" s="64"/>
      <c r="AM322" s="64"/>
      <c r="AN322" s="76" t="s">
        <v>1113</v>
      </c>
      <c r="AO322" s="76" t="s">
        <v>1114</v>
      </c>
      <c r="AP322" s="64" t="s">
        <v>1115</v>
      </c>
      <c r="AQ322" s="64"/>
      <c r="AR322" s="64" t="s">
        <v>1116</v>
      </c>
    </row>
    <row r="323" ht="91.5" customHeight="1" spans="1:44">
      <c r="A323" s="29">
        <v>128</v>
      </c>
      <c r="B323" s="30" t="s">
        <v>1117</v>
      </c>
      <c r="C323" s="29" t="s">
        <v>278</v>
      </c>
      <c r="D323" s="22">
        <v>80</v>
      </c>
      <c r="E323" s="22">
        <v>80</v>
      </c>
      <c r="F323" s="22"/>
      <c r="G323" s="22">
        <v>79.875396</v>
      </c>
      <c r="H323" s="22">
        <v>79.875396</v>
      </c>
      <c r="I323" s="22"/>
      <c r="J323" s="64"/>
      <c r="K323" s="64" t="s">
        <v>1118</v>
      </c>
      <c r="L323" s="66">
        <v>99.98</v>
      </c>
      <c r="M323" s="64"/>
      <c r="N323" s="64"/>
      <c r="O323" s="64"/>
      <c r="P323" s="64"/>
      <c r="Q323" s="64"/>
      <c r="R323" s="64"/>
      <c r="S323" s="64"/>
      <c r="T323" s="64"/>
      <c r="U323" s="64"/>
      <c r="V323" s="64"/>
      <c r="W323" s="64"/>
      <c r="X323" s="64"/>
      <c r="Y323" s="64"/>
      <c r="Z323" s="64"/>
      <c r="AA323" s="64"/>
      <c r="AB323" s="64"/>
      <c r="AC323" s="64"/>
      <c r="AD323" s="64"/>
      <c r="AE323" s="64"/>
      <c r="AF323" s="64"/>
      <c r="AG323" s="64"/>
      <c r="AH323" s="64"/>
      <c r="AI323" s="64"/>
      <c r="AJ323" s="64"/>
      <c r="AK323" s="64"/>
      <c r="AL323" s="64"/>
      <c r="AM323" s="64"/>
      <c r="AN323" s="64" t="s">
        <v>1119</v>
      </c>
      <c r="AO323" s="64" t="s">
        <v>1120</v>
      </c>
      <c r="AP323" s="64" t="s">
        <v>453</v>
      </c>
      <c r="AQ323" s="64"/>
      <c r="AR323" s="64" t="s">
        <v>1121</v>
      </c>
    </row>
    <row r="324" ht="22.5" customHeight="1" spans="1:44">
      <c r="A324" s="23">
        <v>129</v>
      </c>
      <c r="B324" s="24" t="s">
        <v>1122</v>
      </c>
      <c r="C324" s="23" t="s">
        <v>278</v>
      </c>
      <c r="D324" s="25">
        <v>80</v>
      </c>
      <c r="E324" s="25">
        <v>80</v>
      </c>
      <c r="F324" s="25"/>
      <c r="G324" s="25">
        <v>80</v>
      </c>
      <c r="H324" s="25"/>
      <c r="I324" s="25"/>
      <c r="J324" s="64"/>
      <c r="K324" s="64"/>
      <c r="L324" s="66">
        <v>98</v>
      </c>
      <c r="M324" s="64"/>
      <c r="N324" s="64"/>
      <c r="O324" s="64"/>
      <c r="P324" s="64" t="s">
        <v>1123</v>
      </c>
      <c r="Q324" s="64" t="s">
        <v>1124</v>
      </c>
      <c r="R324" s="64"/>
      <c r="S324" s="64"/>
      <c r="T324" s="64"/>
      <c r="U324" s="64"/>
      <c r="V324" s="64"/>
      <c r="W324" s="64"/>
      <c r="X324" s="64"/>
      <c r="Y324" s="64"/>
      <c r="Z324" s="64"/>
      <c r="AA324" s="64"/>
      <c r="AB324" s="64"/>
      <c r="AC324" s="64"/>
      <c r="AD324" s="64"/>
      <c r="AE324" s="64"/>
      <c r="AF324" s="64"/>
      <c r="AG324" s="64"/>
      <c r="AH324" s="64"/>
      <c r="AI324" s="64"/>
      <c r="AJ324" s="64"/>
      <c r="AK324" s="64"/>
      <c r="AL324" s="64"/>
      <c r="AM324" s="64"/>
      <c r="AN324" s="64" t="s">
        <v>1125</v>
      </c>
      <c r="AO324" s="64" t="s">
        <v>1126</v>
      </c>
      <c r="AP324" s="64"/>
      <c r="AQ324" s="64"/>
      <c r="AR324" s="64" t="s">
        <v>1127</v>
      </c>
    </row>
    <row r="325" ht="51" customHeight="1" spans="1:44">
      <c r="A325" s="32">
        <v>130</v>
      </c>
      <c r="B325" s="33" t="s">
        <v>1128</v>
      </c>
      <c r="C325" s="34" t="s">
        <v>278</v>
      </c>
      <c r="D325" s="18">
        <v>80</v>
      </c>
      <c r="E325" s="18">
        <v>80</v>
      </c>
      <c r="F325" s="18"/>
      <c r="G325" s="43">
        <v>77.452</v>
      </c>
      <c r="H325" s="43">
        <v>77.452</v>
      </c>
      <c r="I325" s="18"/>
      <c r="J325" s="64"/>
      <c r="K325" s="64" t="s">
        <v>1129</v>
      </c>
      <c r="L325" s="66">
        <v>93.68</v>
      </c>
      <c r="M325" s="64"/>
      <c r="N325" s="64" t="s">
        <v>1130</v>
      </c>
      <c r="O325" s="64"/>
      <c r="P325" s="64"/>
      <c r="Q325" s="64"/>
      <c r="R325" s="64"/>
      <c r="S325" s="64"/>
      <c r="T325" s="64"/>
      <c r="U325" s="64"/>
      <c r="V325" s="64"/>
      <c r="W325" s="64"/>
      <c r="X325" s="64"/>
      <c r="Y325" s="64"/>
      <c r="Z325" s="64"/>
      <c r="AA325" s="64"/>
      <c r="AB325" s="64"/>
      <c r="AC325" s="64" t="s">
        <v>1131</v>
      </c>
      <c r="AD325" s="64"/>
      <c r="AE325" s="64" t="s">
        <v>1132</v>
      </c>
      <c r="AF325" s="64"/>
      <c r="AG325" s="64"/>
      <c r="AH325" s="64"/>
      <c r="AI325" s="64"/>
      <c r="AJ325" s="64"/>
      <c r="AK325" s="64"/>
      <c r="AL325" s="64"/>
      <c r="AM325" s="64"/>
      <c r="AN325" s="64" t="s">
        <v>1133</v>
      </c>
      <c r="AO325" s="64" t="s">
        <v>1134</v>
      </c>
      <c r="AP325" s="64" t="s">
        <v>1135</v>
      </c>
      <c r="AQ325" s="64" t="s">
        <v>1136</v>
      </c>
      <c r="AR325" s="64" t="s">
        <v>1137</v>
      </c>
    </row>
    <row r="326" ht="22.5" customHeight="1" spans="1:44">
      <c r="A326" s="40">
        <v>131</v>
      </c>
      <c r="B326" s="39" t="s">
        <v>1138</v>
      </c>
      <c r="C326" s="40" t="s">
        <v>278</v>
      </c>
      <c r="D326" s="14">
        <v>50</v>
      </c>
      <c r="E326" s="14">
        <v>50</v>
      </c>
      <c r="F326" s="14"/>
      <c r="G326" s="14">
        <v>50</v>
      </c>
      <c r="H326" s="14">
        <v>50</v>
      </c>
      <c r="I326" s="14"/>
      <c r="J326" s="64"/>
      <c r="K326" s="64"/>
      <c r="L326" s="66">
        <v>91</v>
      </c>
      <c r="M326" s="64"/>
      <c r="N326" s="64"/>
      <c r="O326" s="64"/>
      <c r="P326" s="64"/>
      <c r="Q326" s="64"/>
      <c r="R326" s="64"/>
      <c r="S326" s="64"/>
      <c r="T326" s="64"/>
      <c r="U326" s="64"/>
      <c r="V326" s="64"/>
      <c r="W326" s="64"/>
      <c r="X326" s="64"/>
      <c r="Y326" s="64"/>
      <c r="Z326" s="64"/>
      <c r="AA326" s="64"/>
      <c r="AB326" s="64"/>
      <c r="AC326" s="64"/>
      <c r="AD326" s="64"/>
      <c r="AE326" s="64"/>
      <c r="AF326" s="64"/>
      <c r="AG326" s="64"/>
      <c r="AH326" s="64"/>
      <c r="AI326" s="64"/>
      <c r="AJ326" s="64" t="s">
        <v>1139</v>
      </c>
      <c r="AK326" s="64"/>
      <c r="AL326" s="64"/>
      <c r="AM326" s="64"/>
      <c r="AN326" s="64"/>
      <c r="AO326" s="64"/>
      <c r="AP326" s="64"/>
      <c r="AQ326" s="64" t="s">
        <v>1140</v>
      </c>
      <c r="AR326" s="64"/>
    </row>
    <row r="327" ht="22.5" customHeight="1" spans="1:44">
      <c r="A327" s="29">
        <v>132</v>
      </c>
      <c r="B327" s="30" t="s">
        <v>1141</v>
      </c>
      <c r="C327" s="29" t="s">
        <v>278</v>
      </c>
      <c r="D327" s="22">
        <v>80</v>
      </c>
      <c r="E327" s="22">
        <v>80</v>
      </c>
      <c r="F327" s="22"/>
      <c r="G327" s="22">
        <v>80</v>
      </c>
      <c r="H327" s="22">
        <v>80</v>
      </c>
      <c r="I327" s="22"/>
      <c r="J327" s="64"/>
      <c r="K327" s="64" t="s">
        <v>1142</v>
      </c>
      <c r="L327" s="66">
        <v>84</v>
      </c>
      <c r="M327" s="64"/>
      <c r="N327" s="64"/>
      <c r="O327" s="64"/>
      <c r="P327" s="64"/>
      <c r="Q327" s="64"/>
      <c r="R327" s="64"/>
      <c r="S327" s="64"/>
      <c r="T327" s="64"/>
      <c r="U327" s="64"/>
      <c r="V327" s="64"/>
      <c r="W327" s="64"/>
      <c r="X327" s="64"/>
      <c r="Y327" s="64"/>
      <c r="Z327" s="64"/>
      <c r="AA327" s="64"/>
      <c r="AB327" s="64" t="s">
        <v>1143</v>
      </c>
      <c r="AC327" s="64"/>
      <c r="AD327" s="64"/>
      <c r="AE327" s="64"/>
      <c r="AF327" s="64"/>
      <c r="AG327" s="64"/>
      <c r="AH327" s="64"/>
      <c r="AI327" s="64"/>
      <c r="AJ327" s="64" t="s">
        <v>1144</v>
      </c>
      <c r="AK327" s="64"/>
      <c r="AL327" s="64"/>
      <c r="AM327" s="64"/>
      <c r="AN327" s="64" t="s">
        <v>1145</v>
      </c>
      <c r="AO327" s="64"/>
      <c r="AP327" s="64" t="s">
        <v>1146</v>
      </c>
      <c r="AQ327" s="64"/>
      <c r="AR327" s="64" t="s">
        <v>1147</v>
      </c>
    </row>
    <row r="328" ht="22.5" customHeight="1" spans="1:44">
      <c r="A328" s="23">
        <v>133</v>
      </c>
      <c r="B328" s="24" t="s">
        <v>1148</v>
      </c>
      <c r="C328" s="23" t="s">
        <v>278</v>
      </c>
      <c r="D328" s="25">
        <v>379.951568</v>
      </c>
      <c r="E328" s="25"/>
      <c r="F328" s="25">
        <v>379.951568</v>
      </c>
      <c r="G328" s="25">
        <v>379.4823</v>
      </c>
      <c r="H328" s="25"/>
      <c r="I328" s="25">
        <v>379.4823</v>
      </c>
      <c r="J328" s="64"/>
      <c r="K328" s="64"/>
      <c r="L328" s="66">
        <v>98.48</v>
      </c>
      <c r="M328" s="64"/>
      <c r="N328" s="64"/>
      <c r="O328" s="64"/>
      <c r="P328" s="64"/>
      <c r="Q328" s="64"/>
      <c r="R328" s="64"/>
      <c r="S328" s="64"/>
      <c r="T328" s="64"/>
      <c r="U328" s="64"/>
      <c r="V328" s="64"/>
      <c r="W328" s="64"/>
      <c r="X328" s="64"/>
      <c r="Y328" s="64"/>
      <c r="Z328" s="64"/>
      <c r="AA328" s="64"/>
      <c r="AB328" s="64"/>
      <c r="AC328" s="64"/>
      <c r="AD328" s="64"/>
      <c r="AE328" s="64"/>
      <c r="AF328" s="64"/>
      <c r="AG328" s="64"/>
      <c r="AH328" s="64"/>
      <c r="AI328" s="64"/>
      <c r="AJ328" s="64"/>
      <c r="AK328" s="64"/>
      <c r="AL328" s="64"/>
      <c r="AM328" s="64"/>
      <c r="AN328" s="64"/>
      <c r="AO328" s="64" t="s">
        <v>302</v>
      </c>
      <c r="AP328" s="64"/>
      <c r="AQ328" s="64"/>
      <c r="AR328" s="64" t="s">
        <v>615</v>
      </c>
    </row>
    <row r="329" ht="22.5" customHeight="1" spans="1:44">
      <c r="A329" s="35">
        <v>134</v>
      </c>
      <c r="B329" s="36" t="s">
        <v>1149</v>
      </c>
      <c r="C329" s="35" t="s">
        <v>278</v>
      </c>
      <c r="D329" s="37">
        <v>72</v>
      </c>
      <c r="E329" s="37">
        <v>72</v>
      </c>
      <c r="F329" s="37"/>
      <c r="G329" s="37"/>
      <c r="H329" s="37"/>
      <c r="I329" s="37"/>
      <c r="J329" s="64"/>
      <c r="K329" s="64"/>
      <c r="L329" s="66"/>
      <c r="M329" s="64"/>
      <c r="N329" s="64"/>
      <c r="O329" s="64"/>
      <c r="P329" s="64"/>
      <c r="Q329" s="64"/>
      <c r="R329" s="64"/>
      <c r="S329" s="64"/>
      <c r="T329" s="64"/>
      <c r="U329" s="64"/>
      <c r="V329" s="64"/>
      <c r="W329" s="64"/>
      <c r="X329" s="64"/>
      <c r="Y329" s="64"/>
      <c r="Z329" s="64"/>
      <c r="AA329" s="64"/>
      <c r="AB329" s="64"/>
      <c r="AC329" s="64"/>
      <c r="AD329" s="64"/>
      <c r="AE329" s="64"/>
      <c r="AF329" s="64"/>
      <c r="AG329" s="64"/>
      <c r="AH329" s="64"/>
      <c r="AI329" s="64"/>
      <c r="AJ329" s="64"/>
      <c r="AK329" s="64"/>
      <c r="AL329" s="64"/>
      <c r="AM329" s="64"/>
      <c r="AN329" s="64" t="s">
        <v>1150</v>
      </c>
      <c r="AO329" s="64" t="s">
        <v>1151</v>
      </c>
      <c r="AP329" s="64" t="s">
        <v>1152</v>
      </c>
      <c r="AQ329" s="64"/>
      <c r="AR329" s="64"/>
    </row>
    <row r="330" ht="22.5" customHeight="1" spans="1:44">
      <c r="A330" s="23">
        <v>134.2</v>
      </c>
      <c r="B330" s="24" t="s">
        <v>1149</v>
      </c>
      <c r="C330" s="23" t="s">
        <v>278</v>
      </c>
      <c r="D330" s="25">
        <v>30</v>
      </c>
      <c r="E330" s="25">
        <v>30</v>
      </c>
      <c r="F330" s="25"/>
      <c r="G330" s="25">
        <v>30</v>
      </c>
      <c r="H330" s="25">
        <v>30</v>
      </c>
      <c r="I330" s="25"/>
      <c r="J330" s="64"/>
      <c r="K330" s="64"/>
      <c r="L330" s="66">
        <v>100</v>
      </c>
      <c r="M330" s="64"/>
      <c r="N330" s="64"/>
      <c r="O330" s="64"/>
      <c r="P330" s="64"/>
      <c r="Q330" s="64"/>
      <c r="R330" s="64"/>
      <c r="S330" s="64"/>
      <c r="T330" s="64"/>
      <c r="U330" s="64"/>
      <c r="V330" s="64"/>
      <c r="W330" s="64"/>
      <c r="X330" s="64"/>
      <c r="Y330" s="64"/>
      <c r="Z330" s="64"/>
      <c r="AA330" s="64"/>
      <c r="AB330" s="64"/>
      <c r="AC330" s="64"/>
      <c r="AD330" s="64"/>
      <c r="AE330" s="64"/>
      <c r="AF330" s="64"/>
      <c r="AG330" s="64"/>
      <c r="AH330" s="64"/>
      <c r="AI330" s="64"/>
      <c r="AJ330" s="64"/>
      <c r="AK330" s="64"/>
      <c r="AL330" s="64"/>
      <c r="AM330" s="64"/>
      <c r="AN330" s="64"/>
      <c r="AO330" s="64"/>
      <c r="AP330" s="64"/>
      <c r="AQ330" s="64"/>
      <c r="AR330" s="64"/>
    </row>
    <row r="331" ht="22.5" customHeight="1" spans="1:44">
      <c r="A331" s="137">
        <v>134.1</v>
      </c>
      <c r="B331" s="138" t="s">
        <v>1149</v>
      </c>
      <c r="C331" s="137" t="s">
        <v>278</v>
      </c>
      <c r="D331" s="139">
        <v>42</v>
      </c>
      <c r="E331" s="139">
        <v>42</v>
      </c>
      <c r="F331" s="139"/>
      <c r="G331" s="139">
        <v>42</v>
      </c>
      <c r="H331" s="139">
        <v>42</v>
      </c>
      <c r="I331" s="139"/>
      <c r="J331" s="64"/>
      <c r="K331" s="64"/>
      <c r="L331" s="66">
        <v>89</v>
      </c>
      <c r="M331" s="64"/>
      <c r="N331" s="64"/>
      <c r="O331" s="64"/>
      <c r="P331" s="64"/>
      <c r="Q331" s="64"/>
      <c r="R331" s="64"/>
      <c r="S331" s="64"/>
      <c r="T331" s="64"/>
      <c r="U331" s="64"/>
      <c r="V331" s="64"/>
      <c r="W331" s="64"/>
      <c r="X331" s="64"/>
      <c r="Y331" s="64"/>
      <c r="Z331" s="64"/>
      <c r="AA331" s="64"/>
      <c r="AB331" s="64"/>
      <c r="AC331" s="64"/>
      <c r="AD331" s="64"/>
      <c r="AE331" s="64"/>
      <c r="AF331" s="64"/>
      <c r="AG331" s="64"/>
      <c r="AH331" s="64"/>
      <c r="AI331" s="64"/>
      <c r="AJ331" s="64"/>
      <c r="AK331" s="64"/>
      <c r="AL331" s="64"/>
      <c r="AM331" s="64"/>
      <c r="AN331" s="64"/>
      <c r="AO331" s="64"/>
      <c r="AP331" s="64"/>
      <c r="AQ331" s="64"/>
      <c r="AR331" s="64"/>
    </row>
    <row r="332" ht="45" customHeight="1" spans="1:44">
      <c r="A332" s="35">
        <v>135</v>
      </c>
      <c r="B332" s="36" t="s">
        <v>1153</v>
      </c>
      <c r="C332" s="35" t="s">
        <v>278</v>
      </c>
      <c r="D332" s="37">
        <v>160</v>
      </c>
      <c r="E332" s="37">
        <v>160</v>
      </c>
      <c r="F332" s="37"/>
      <c r="G332" s="37"/>
      <c r="H332" s="37"/>
      <c r="I332" s="37"/>
      <c r="J332" s="64"/>
      <c r="K332" s="64"/>
      <c r="L332" s="66"/>
      <c r="M332" s="64"/>
      <c r="N332" s="64"/>
      <c r="O332" s="64"/>
      <c r="P332" s="64"/>
      <c r="Q332" s="64" t="s">
        <v>1154</v>
      </c>
      <c r="R332" s="64"/>
      <c r="S332" s="64"/>
      <c r="T332" s="64"/>
      <c r="U332" s="64"/>
      <c r="V332" s="64"/>
      <c r="W332" s="64"/>
      <c r="X332" s="64"/>
      <c r="Y332" s="64"/>
      <c r="Z332" s="64"/>
      <c r="AA332" s="64"/>
      <c r="AB332" s="64"/>
      <c r="AC332" s="64"/>
      <c r="AD332" s="64"/>
      <c r="AE332" s="64" t="s">
        <v>1155</v>
      </c>
      <c r="AF332" s="64"/>
      <c r="AG332" s="64"/>
      <c r="AH332" s="64"/>
      <c r="AI332" s="64"/>
      <c r="AJ332" s="64" t="s">
        <v>1156</v>
      </c>
      <c r="AK332" s="64"/>
      <c r="AL332" s="64"/>
      <c r="AM332" s="64"/>
      <c r="AN332" s="64"/>
      <c r="AO332" s="64" t="s">
        <v>1157</v>
      </c>
      <c r="AP332" s="64" t="s">
        <v>1158</v>
      </c>
      <c r="AQ332" s="64"/>
      <c r="AR332" s="64" t="s">
        <v>1159</v>
      </c>
    </row>
    <row r="333" ht="22.5" customHeight="1" spans="1:44">
      <c r="A333" s="38" t="s">
        <v>1160</v>
      </c>
      <c r="B333" s="39" t="s">
        <v>1161</v>
      </c>
      <c r="C333" s="40" t="s">
        <v>278</v>
      </c>
      <c r="D333" s="14">
        <v>40</v>
      </c>
      <c r="E333" s="14">
        <v>40</v>
      </c>
      <c r="F333" s="14"/>
      <c r="G333" s="14">
        <v>40</v>
      </c>
      <c r="H333" s="14">
        <v>40</v>
      </c>
      <c r="I333" s="14"/>
      <c r="J333" s="64"/>
      <c r="K333" s="64"/>
      <c r="L333" s="66">
        <v>96</v>
      </c>
      <c r="M333" s="64"/>
      <c r="N333" s="64"/>
      <c r="O333" s="64"/>
      <c r="P333" s="64"/>
      <c r="Q333" s="64"/>
      <c r="R333" s="64"/>
      <c r="S333" s="64"/>
      <c r="T333" s="64"/>
      <c r="U333" s="64"/>
      <c r="V333" s="64"/>
      <c r="W333" s="64"/>
      <c r="X333" s="64"/>
      <c r="Y333" s="64"/>
      <c r="Z333" s="64"/>
      <c r="AA333" s="64"/>
      <c r="AB333" s="64"/>
      <c r="AC333" s="64"/>
      <c r="AD333" s="64"/>
      <c r="AE333" s="64"/>
      <c r="AF333" s="64"/>
      <c r="AG333" s="64"/>
      <c r="AH333" s="64"/>
      <c r="AI333" s="64"/>
      <c r="AJ333" s="64"/>
      <c r="AK333" s="64"/>
      <c r="AL333" s="64"/>
      <c r="AM333" s="64"/>
      <c r="AN333" s="64"/>
      <c r="AO333" s="64"/>
      <c r="AP333" s="64"/>
      <c r="AQ333" s="64"/>
      <c r="AR333" s="64"/>
    </row>
    <row r="334" ht="22.5" customHeight="1" spans="1:44">
      <c r="A334" s="32" t="s">
        <v>1160</v>
      </c>
      <c r="B334" s="33" t="s">
        <v>1162</v>
      </c>
      <c r="C334" s="34" t="s">
        <v>278</v>
      </c>
      <c r="D334" s="18">
        <v>40</v>
      </c>
      <c r="E334" s="18">
        <v>40</v>
      </c>
      <c r="F334" s="18"/>
      <c r="G334" s="18">
        <v>40</v>
      </c>
      <c r="H334" s="18">
        <v>40</v>
      </c>
      <c r="I334" s="18"/>
      <c r="J334" s="64"/>
      <c r="K334" s="64"/>
      <c r="L334" s="66">
        <v>100</v>
      </c>
      <c r="M334" s="64"/>
      <c r="N334" s="64"/>
      <c r="O334" s="64"/>
      <c r="P334" s="64"/>
      <c r="Q334" s="64"/>
      <c r="R334" s="64"/>
      <c r="S334" s="64"/>
      <c r="T334" s="64"/>
      <c r="U334" s="64"/>
      <c r="V334" s="64"/>
      <c r="W334" s="64"/>
      <c r="X334" s="64"/>
      <c r="Y334" s="64"/>
      <c r="Z334" s="64"/>
      <c r="AA334" s="64"/>
      <c r="AB334" s="64"/>
      <c r="AC334" s="64"/>
      <c r="AD334" s="64"/>
      <c r="AE334" s="64"/>
      <c r="AF334" s="64"/>
      <c r="AG334" s="64"/>
      <c r="AH334" s="64"/>
      <c r="AI334" s="64"/>
      <c r="AJ334" s="64"/>
      <c r="AK334" s="64"/>
      <c r="AL334" s="64"/>
      <c r="AM334" s="64"/>
      <c r="AN334" s="64"/>
      <c r="AO334" s="64"/>
      <c r="AP334" s="64"/>
      <c r="AQ334" s="64"/>
      <c r="AR334" s="64"/>
    </row>
    <row r="335" ht="22.5" customHeight="1" spans="1:44">
      <c r="A335" s="23">
        <v>135.2</v>
      </c>
      <c r="B335" s="24" t="s">
        <v>1153</v>
      </c>
      <c r="C335" s="23" t="s">
        <v>278</v>
      </c>
      <c r="D335" s="25">
        <v>40</v>
      </c>
      <c r="E335" s="25">
        <v>40</v>
      </c>
      <c r="F335" s="25"/>
      <c r="G335" s="25">
        <v>40</v>
      </c>
      <c r="H335" s="25">
        <v>40</v>
      </c>
      <c r="I335" s="25"/>
      <c r="J335" s="64"/>
      <c r="K335" s="64"/>
      <c r="L335" s="66">
        <v>98</v>
      </c>
      <c r="M335" s="64"/>
      <c r="N335" s="64"/>
      <c r="O335" s="64"/>
      <c r="P335" s="64"/>
      <c r="Q335" s="64"/>
      <c r="R335" s="64"/>
      <c r="S335" s="64"/>
      <c r="T335" s="64"/>
      <c r="U335" s="64"/>
      <c r="V335" s="64"/>
      <c r="W335" s="64"/>
      <c r="X335" s="64"/>
      <c r="Y335" s="64"/>
      <c r="Z335" s="64"/>
      <c r="AA335" s="64"/>
      <c r="AB335" s="64"/>
      <c r="AC335" s="64"/>
      <c r="AD335" s="64"/>
      <c r="AE335" s="64"/>
      <c r="AF335" s="64"/>
      <c r="AG335" s="64"/>
      <c r="AH335" s="64"/>
      <c r="AI335" s="64"/>
      <c r="AJ335" s="64"/>
      <c r="AK335" s="64"/>
      <c r="AL335" s="64"/>
      <c r="AM335" s="64"/>
      <c r="AN335" s="64"/>
      <c r="AO335" s="64"/>
      <c r="AP335" s="64"/>
      <c r="AQ335" s="64"/>
      <c r="AR335" s="64"/>
    </row>
    <row r="336" ht="22.5" customHeight="1" spans="1:44">
      <c r="A336" s="140">
        <v>135.1</v>
      </c>
      <c r="B336" s="141" t="s">
        <v>1153</v>
      </c>
      <c r="C336" s="140" t="s">
        <v>278</v>
      </c>
      <c r="D336" s="117">
        <v>40</v>
      </c>
      <c r="E336" s="117">
        <v>40</v>
      </c>
      <c r="F336" s="117"/>
      <c r="G336" s="117">
        <v>40</v>
      </c>
      <c r="H336" s="117">
        <v>40</v>
      </c>
      <c r="I336" s="117"/>
      <c r="J336" s="64"/>
      <c r="K336" s="64"/>
      <c r="L336" s="66">
        <v>100</v>
      </c>
      <c r="M336" s="64"/>
      <c r="N336" s="64"/>
      <c r="O336" s="64"/>
      <c r="P336" s="64"/>
      <c r="Q336" s="64"/>
      <c r="R336" s="64"/>
      <c r="S336" s="64"/>
      <c r="T336" s="64"/>
      <c r="U336" s="64"/>
      <c r="V336" s="64"/>
      <c r="W336" s="64"/>
      <c r="X336" s="64"/>
      <c r="Y336" s="64"/>
      <c r="Z336" s="64"/>
      <c r="AA336" s="64"/>
      <c r="AB336" s="64"/>
      <c r="AC336" s="64"/>
      <c r="AD336" s="64"/>
      <c r="AE336" s="64"/>
      <c r="AF336" s="64"/>
      <c r="AG336" s="64"/>
      <c r="AH336" s="64"/>
      <c r="AI336" s="64"/>
      <c r="AJ336" s="64"/>
      <c r="AK336" s="64"/>
      <c r="AL336" s="64"/>
      <c r="AM336" s="64"/>
      <c r="AN336" s="64"/>
      <c r="AO336" s="64"/>
      <c r="AP336" s="64"/>
      <c r="AQ336" s="64"/>
      <c r="AR336" s="64"/>
    </row>
    <row r="337" ht="22.5" customHeight="1" spans="1:44">
      <c r="A337" s="35">
        <v>136</v>
      </c>
      <c r="B337" s="36" t="s">
        <v>1163</v>
      </c>
      <c r="C337" s="35" t="s">
        <v>278</v>
      </c>
      <c r="D337" s="37">
        <v>85</v>
      </c>
      <c r="E337" s="37">
        <v>85</v>
      </c>
      <c r="F337" s="37"/>
      <c r="G337" s="37"/>
      <c r="H337" s="37"/>
      <c r="I337" s="37"/>
      <c r="J337" s="64"/>
      <c r="K337" s="64"/>
      <c r="L337" s="66"/>
      <c r="M337" s="64"/>
      <c r="N337" s="64"/>
      <c r="O337" s="64"/>
      <c r="P337" s="64"/>
      <c r="Q337" s="64"/>
      <c r="R337" s="64"/>
      <c r="S337" s="64"/>
      <c r="T337" s="64"/>
      <c r="U337" s="64"/>
      <c r="V337" s="64"/>
      <c r="W337" s="64"/>
      <c r="X337" s="64"/>
      <c r="Y337" s="64"/>
      <c r="Z337" s="64"/>
      <c r="AA337" s="64"/>
      <c r="AB337" s="64"/>
      <c r="AC337" s="64" t="s">
        <v>1164</v>
      </c>
      <c r="AD337" s="64"/>
      <c r="AE337" s="64"/>
      <c r="AF337" s="64"/>
      <c r="AG337" s="64"/>
      <c r="AH337" s="64"/>
      <c r="AI337" s="64"/>
      <c r="AJ337" s="64" t="s">
        <v>1165</v>
      </c>
      <c r="AK337" s="64"/>
      <c r="AL337" s="64"/>
      <c r="AM337" s="64"/>
      <c r="AN337" s="64" t="s">
        <v>1166</v>
      </c>
      <c r="AO337" s="64" t="s">
        <v>1167</v>
      </c>
      <c r="AP337" s="64" t="s">
        <v>1168</v>
      </c>
      <c r="AQ337" s="64"/>
      <c r="AR337" s="64" t="s">
        <v>1169</v>
      </c>
    </row>
    <row r="338" ht="22.5" customHeight="1" spans="1:44">
      <c r="A338" s="23">
        <v>136.1</v>
      </c>
      <c r="B338" s="24" t="s">
        <v>1170</v>
      </c>
      <c r="C338" s="23" t="s">
        <v>278</v>
      </c>
      <c r="D338" s="25">
        <v>50</v>
      </c>
      <c r="E338" s="25">
        <v>50</v>
      </c>
      <c r="F338" s="25"/>
      <c r="G338" s="25">
        <v>50</v>
      </c>
      <c r="H338" s="25">
        <v>50</v>
      </c>
      <c r="I338" s="25"/>
      <c r="J338" s="64"/>
      <c r="K338" s="64"/>
      <c r="L338" s="66">
        <v>98</v>
      </c>
      <c r="M338" s="64"/>
      <c r="N338" s="64"/>
      <c r="O338" s="64"/>
      <c r="P338" s="64"/>
      <c r="Q338" s="64"/>
      <c r="R338" s="64"/>
      <c r="S338" s="64"/>
      <c r="T338" s="64"/>
      <c r="U338" s="64"/>
      <c r="V338" s="64"/>
      <c r="W338" s="64"/>
      <c r="X338" s="64"/>
      <c r="Y338" s="64"/>
      <c r="Z338" s="64"/>
      <c r="AA338" s="64"/>
      <c r="AB338" s="64"/>
      <c r="AC338" s="64"/>
      <c r="AD338" s="64"/>
      <c r="AE338" s="64"/>
      <c r="AF338" s="64"/>
      <c r="AG338" s="64"/>
      <c r="AH338" s="64"/>
      <c r="AI338" s="64"/>
      <c r="AJ338" s="64"/>
      <c r="AK338" s="64"/>
      <c r="AL338" s="64"/>
      <c r="AM338" s="64"/>
      <c r="AN338" s="64"/>
      <c r="AO338" s="64"/>
      <c r="AP338" s="64"/>
      <c r="AQ338" s="64"/>
      <c r="AR338" s="64"/>
    </row>
    <row r="339" ht="22.5" customHeight="1" spans="1:44">
      <c r="A339" s="23">
        <v>136.2</v>
      </c>
      <c r="B339" s="24" t="s">
        <v>1163</v>
      </c>
      <c r="C339" s="23" t="s">
        <v>278</v>
      </c>
      <c r="D339" s="25">
        <v>35</v>
      </c>
      <c r="E339" s="25">
        <v>35</v>
      </c>
      <c r="F339" s="25"/>
      <c r="G339" s="25">
        <v>35</v>
      </c>
      <c r="H339" s="25">
        <v>35</v>
      </c>
      <c r="I339" s="25"/>
      <c r="J339" s="64"/>
      <c r="K339" s="64"/>
      <c r="L339" s="66">
        <v>100</v>
      </c>
      <c r="M339" s="64"/>
      <c r="N339" s="64"/>
      <c r="O339" s="64"/>
      <c r="P339" s="64"/>
      <c r="Q339" s="64"/>
      <c r="R339" s="64"/>
      <c r="S339" s="64"/>
      <c r="T339" s="64"/>
      <c r="U339" s="64"/>
      <c r="V339" s="64"/>
      <c r="W339" s="64"/>
      <c r="X339" s="64"/>
      <c r="Y339" s="64"/>
      <c r="Z339" s="64"/>
      <c r="AA339" s="64"/>
      <c r="AB339" s="64"/>
      <c r="AC339" s="64"/>
      <c r="AD339" s="64"/>
      <c r="AE339" s="64"/>
      <c r="AF339" s="64"/>
      <c r="AG339" s="64"/>
      <c r="AH339" s="64"/>
      <c r="AI339" s="64"/>
      <c r="AJ339" s="64"/>
      <c r="AK339" s="64"/>
      <c r="AL339" s="64"/>
      <c r="AM339" s="64"/>
      <c r="AN339" s="64"/>
      <c r="AO339" s="64"/>
      <c r="AP339" s="64"/>
      <c r="AQ339" s="64"/>
      <c r="AR339" s="64"/>
    </row>
    <row r="340" ht="43.5" customHeight="1" spans="1:44">
      <c r="A340" s="40">
        <v>137</v>
      </c>
      <c r="B340" s="39" t="s">
        <v>1171</v>
      </c>
      <c r="C340" s="40" t="s">
        <v>285</v>
      </c>
      <c r="D340" s="14">
        <v>100</v>
      </c>
      <c r="E340" s="14">
        <v>100</v>
      </c>
      <c r="F340" s="14"/>
      <c r="G340" s="14">
        <v>100</v>
      </c>
      <c r="H340" s="14">
        <v>100</v>
      </c>
      <c r="I340" s="14"/>
      <c r="J340" s="64"/>
      <c r="K340" s="64"/>
      <c r="L340" s="66">
        <v>90</v>
      </c>
      <c r="M340" s="64"/>
      <c r="N340" s="64"/>
      <c r="O340" s="64"/>
      <c r="P340" s="64" t="s">
        <v>1172</v>
      </c>
      <c r="Q340" s="64" t="s">
        <v>1173</v>
      </c>
      <c r="R340" s="64"/>
      <c r="S340" s="64"/>
      <c r="T340" s="64"/>
      <c r="U340" s="64"/>
      <c r="V340" s="64"/>
      <c r="W340" s="64"/>
      <c r="X340" s="64"/>
      <c r="Y340" s="64"/>
      <c r="Z340" s="64"/>
      <c r="AA340" s="64"/>
      <c r="AB340" s="64"/>
      <c r="AC340" s="64"/>
      <c r="AD340" s="64"/>
      <c r="AE340" s="64"/>
      <c r="AF340" s="64"/>
      <c r="AG340" s="64"/>
      <c r="AH340" s="64"/>
      <c r="AI340" s="64"/>
      <c r="AJ340" s="64" t="s">
        <v>1174</v>
      </c>
      <c r="AK340" s="64"/>
      <c r="AL340" s="64"/>
      <c r="AM340" s="64"/>
      <c r="AN340" s="64"/>
      <c r="AO340" s="64" t="s">
        <v>1175</v>
      </c>
      <c r="AP340" s="64" t="s">
        <v>1176</v>
      </c>
      <c r="AQ340" s="64" t="s">
        <v>1177</v>
      </c>
      <c r="AR340" s="64" t="s">
        <v>1178</v>
      </c>
    </row>
    <row r="341" ht="22.5" customHeight="1" spans="1:44">
      <c r="A341" s="23">
        <v>138</v>
      </c>
      <c r="B341" s="24" t="s">
        <v>1179</v>
      </c>
      <c r="C341" s="23" t="s">
        <v>278</v>
      </c>
      <c r="D341" s="25">
        <v>18</v>
      </c>
      <c r="E341" s="25">
        <v>18</v>
      </c>
      <c r="F341" s="25"/>
      <c r="G341" s="25">
        <v>18</v>
      </c>
      <c r="H341" s="25">
        <v>18</v>
      </c>
      <c r="I341" s="25"/>
      <c r="J341" s="64"/>
      <c r="K341" s="64"/>
      <c r="L341" s="66">
        <v>100</v>
      </c>
      <c r="M341" s="64"/>
      <c r="N341" s="64"/>
      <c r="O341" s="64"/>
      <c r="P341" s="64"/>
      <c r="Q341" s="64"/>
      <c r="R341" s="64"/>
      <c r="S341" s="64"/>
      <c r="T341" s="64"/>
      <c r="U341" s="64"/>
      <c r="V341" s="64"/>
      <c r="W341" s="64"/>
      <c r="X341" s="64"/>
      <c r="Y341" s="64"/>
      <c r="Z341" s="64"/>
      <c r="AA341" s="64"/>
      <c r="AB341" s="64"/>
      <c r="AC341" s="64"/>
      <c r="AD341" s="64"/>
      <c r="AE341" s="64"/>
      <c r="AF341" s="64"/>
      <c r="AG341" s="64"/>
      <c r="AH341" s="64"/>
      <c r="AI341" s="64"/>
      <c r="AJ341" s="64"/>
      <c r="AK341" s="64"/>
      <c r="AL341" s="64"/>
      <c r="AM341" s="64"/>
      <c r="AN341" s="64" t="s">
        <v>1180</v>
      </c>
      <c r="AO341" s="64"/>
      <c r="AP341" s="64"/>
      <c r="AQ341" s="64"/>
      <c r="AR341" s="64" t="s">
        <v>1181</v>
      </c>
    </row>
    <row r="342" ht="22.5" customHeight="1" spans="1:44">
      <c r="A342" s="119">
        <v>139</v>
      </c>
      <c r="B342" s="120" t="s">
        <v>1182</v>
      </c>
      <c r="C342" s="119" t="s">
        <v>278</v>
      </c>
      <c r="D342" s="121">
        <v>9.7984</v>
      </c>
      <c r="E342" s="121">
        <v>9.7984</v>
      </c>
      <c r="F342" s="121"/>
      <c r="G342" s="121">
        <v>9.3484</v>
      </c>
      <c r="H342" s="121">
        <v>9.3484</v>
      </c>
      <c r="I342" s="121"/>
      <c r="J342" s="64"/>
      <c r="K342" s="64"/>
      <c r="L342" s="66">
        <v>99.08</v>
      </c>
      <c r="M342" s="64"/>
      <c r="N342" s="64"/>
      <c r="O342" s="64"/>
      <c r="P342" s="64"/>
      <c r="Q342" s="64"/>
      <c r="R342" s="64"/>
      <c r="S342" s="64"/>
      <c r="T342" s="64"/>
      <c r="U342" s="64"/>
      <c r="V342" s="64"/>
      <c r="W342" s="64"/>
      <c r="X342" s="64"/>
      <c r="Y342" s="64"/>
      <c r="Z342" s="64"/>
      <c r="AA342" s="64"/>
      <c r="AB342" s="64"/>
      <c r="AC342" s="64"/>
      <c r="AD342" s="64"/>
      <c r="AE342" s="64"/>
      <c r="AF342" s="64"/>
      <c r="AG342" s="64"/>
      <c r="AH342" s="64"/>
      <c r="AI342" s="64"/>
      <c r="AJ342" s="64"/>
      <c r="AK342" s="64"/>
      <c r="AL342" s="64"/>
      <c r="AM342" s="64"/>
      <c r="AN342" s="64" t="s">
        <v>1180</v>
      </c>
      <c r="AO342" s="64"/>
      <c r="AP342" s="64"/>
      <c r="AQ342" s="64"/>
      <c r="AR342" s="64" t="s">
        <v>1183</v>
      </c>
    </row>
    <row r="343" ht="22.5" customHeight="1" spans="1:44">
      <c r="A343" s="142">
        <v>140</v>
      </c>
      <c r="B343" s="143" t="s">
        <v>1184</v>
      </c>
      <c r="C343" s="142" t="s">
        <v>278</v>
      </c>
      <c r="D343" s="144">
        <v>13.654</v>
      </c>
      <c r="E343" s="144">
        <v>13.654</v>
      </c>
      <c r="F343" s="144"/>
      <c r="G343" s="144"/>
      <c r="H343" s="144"/>
      <c r="I343" s="144"/>
      <c r="J343" s="64"/>
      <c r="K343" s="64"/>
      <c r="L343" s="66">
        <v>90</v>
      </c>
      <c r="M343" s="64"/>
      <c r="N343" s="64"/>
      <c r="O343" s="64"/>
      <c r="P343" s="64"/>
      <c r="Q343" s="64"/>
      <c r="R343" s="64"/>
      <c r="S343" s="64"/>
      <c r="T343" s="64"/>
      <c r="U343" s="64"/>
      <c r="V343" s="64"/>
      <c r="W343" s="64"/>
      <c r="X343" s="64"/>
      <c r="Y343" s="64"/>
      <c r="Z343" s="64"/>
      <c r="AA343" s="64"/>
      <c r="AB343" s="64"/>
      <c r="AC343" s="64"/>
      <c r="AD343" s="64"/>
      <c r="AE343" s="64"/>
      <c r="AF343" s="64"/>
      <c r="AG343" s="64"/>
      <c r="AH343" s="64"/>
      <c r="AI343" s="64"/>
      <c r="AJ343" s="64"/>
      <c r="AK343" s="64"/>
      <c r="AL343" s="64"/>
      <c r="AM343" s="64"/>
      <c r="AN343" s="64" t="s">
        <v>1185</v>
      </c>
      <c r="AO343" s="64"/>
      <c r="AP343" s="64"/>
      <c r="AQ343" s="64" t="s">
        <v>1186</v>
      </c>
      <c r="AR343" s="64" t="s">
        <v>1187</v>
      </c>
    </row>
    <row r="344" ht="55.5" customHeight="1" spans="1:44">
      <c r="A344" s="29">
        <v>141</v>
      </c>
      <c r="B344" s="30" t="s">
        <v>1188</v>
      </c>
      <c r="C344" s="29" t="s">
        <v>278</v>
      </c>
      <c r="D344" s="22">
        <v>13.683246</v>
      </c>
      <c r="E344" s="22">
        <v>13.683246</v>
      </c>
      <c r="F344" s="22"/>
      <c r="G344" s="22">
        <v>13.683246</v>
      </c>
      <c r="H344" s="22">
        <v>13.683246</v>
      </c>
      <c r="I344" s="22"/>
      <c r="J344" s="64"/>
      <c r="K344" s="64"/>
      <c r="L344" s="66">
        <v>100</v>
      </c>
      <c r="M344" s="64"/>
      <c r="N344" s="64"/>
      <c r="O344" s="64"/>
      <c r="P344" s="64"/>
      <c r="Q344" s="64"/>
      <c r="R344" s="64"/>
      <c r="S344" s="64"/>
      <c r="T344" s="64"/>
      <c r="U344" s="64"/>
      <c r="V344" s="64"/>
      <c r="W344" s="64"/>
      <c r="X344" s="64"/>
      <c r="Y344" s="64"/>
      <c r="Z344" s="64"/>
      <c r="AA344" s="64"/>
      <c r="AB344" s="64"/>
      <c r="AC344" s="64"/>
      <c r="AD344" s="64"/>
      <c r="AE344" s="64"/>
      <c r="AF344" s="64"/>
      <c r="AG344" s="64"/>
      <c r="AH344" s="64"/>
      <c r="AI344" s="64"/>
      <c r="AJ344" s="64"/>
      <c r="AK344" s="64"/>
      <c r="AL344" s="64"/>
      <c r="AM344" s="64"/>
      <c r="AO344" s="64" t="s">
        <v>1189</v>
      </c>
      <c r="AP344" s="64"/>
      <c r="AQ344" s="64" t="s">
        <v>1190</v>
      </c>
      <c r="AR344" s="64" t="s">
        <v>1191</v>
      </c>
    </row>
    <row r="345" ht="54" customHeight="1" spans="1:44">
      <c r="A345" s="32">
        <v>142</v>
      </c>
      <c r="B345" s="33" t="s">
        <v>1192</v>
      </c>
      <c r="C345" s="34" t="s">
        <v>285</v>
      </c>
      <c r="D345" s="18">
        <v>255</v>
      </c>
      <c r="E345" s="18">
        <v>255</v>
      </c>
      <c r="F345" s="18"/>
      <c r="G345" s="18">
        <v>254.994716</v>
      </c>
      <c r="H345" s="18">
        <v>254.994716</v>
      </c>
      <c r="I345" s="18"/>
      <c r="J345" s="64"/>
      <c r="K345" s="64"/>
      <c r="L345" s="66">
        <v>88</v>
      </c>
      <c r="M345" s="64"/>
      <c r="N345" s="64"/>
      <c r="O345" s="64"/>
      <c r="P345" s="64"/>
      <c r="Q345" s="64"/>
      <c r="R345" s="64"/>
      <c r="S345" s="64"/>
      <c r="T345" s="64"/>
      <c r="U345" s="64"/>
      <c r="V345" s="64"/>
      <c r="W345" s="64"/>
      <c r="X345" s="64"/>
      <c r="Y345" s="64"/>
      <c r="Z345" s="64"/>
      <c r="AA345" s="64"/>
      <c r="AB345" s="64"/>
      <c r="AC345" s="64"/>
      <c r="AD345" s="64"/>
      <c r="AE345" s="64"/>
      <c r="AF345" s="64"/>
      <c r="AG345" s="64"/>
      <c r="AH345" s="64"/>
      <c r="AI345" s="64"/>
      <c r="AJ345" s="64"/>
      <c r="AK345" s="64"/>
      <c r="AL345" s="64"/>
      <c r="AM345" s="64"/>
      <c r="AN345" s="64" t="s">
        <v>1193</v>
      </c>
      <c r="AO345" s="64" t="s">
        <v>1194</v>
      </c>
      <c r="AQ345" s="136" t="s">
        <v>1195</v>
      </c>
      <c r="AR345" s="64" t="s">
        <v>1196</v>
      </c>
    </row>
    <row r="346" ht="46.5" customHeight="1" spans="1:44">
      <c r="A346" s="32">
        <v>143</v>
      </c>
      <c r="B346" s="33" t="s">
        <v>1197</v>
      </c>
      <c r="C346" s="34" t="s">
        <v>285</v>
      </c>
      <c r="D346" s="18">
        <v>190</v>
      </c>
      <c r="E346" s="18">
        <v>190</v>
      </c>
      <c r="F346" s="18"/>
      <c r="G346" s="18">
        <v>190</v>
      </c>
      <c r="H346" s="18">
        <v>190</v>
      </c>
      <c r="I346" s="18"/>
      <c r="J346" s="64"/>
      <c r="K346" s="64"/>
      <c r="L346" s="66">
        <v>92</v>
      </c>
      <c r="M346" s="64"/>
      <c r="N346" s="64"/>
      <c r="O346" s="64"/>
      <c r="P346" s="64" t="s">
        <v>1198</v>
      </c>
      <c r="Q346" s="64" t="s">
        <v>1199</v>
      </c>
      <c r="R346" s="64"/>
      <c r="S346" s="64"/>
      <c r="T346" s="64"/>
      <c r="U346" s="64"/>
      <c r="V346" s="64"/>
      <c r="W346" s="64"/>
      <c r="X346" s="64"/>
      <c r="Y346" s="64"/>
      <c r="Z346" s="64"/>
      <c r="AA346" s="64"/>
      <c r="AB346" s="64"/>
      <c r="AC346" s="64"/>
      <c r="AD346" s="64"/>
      <c r="AE346" s="64"/>
      <c r="AF346" s="64"/>
      <c r="AG346" s="64"/>
      <c r="AH346" s="64"/>
      <c r="AI346" s="64"/>
      <c r="AJ346" s="64" t="s">
        <v>1200</v>
      </c>
      <c r="AK346" s="64"/>
      <c r="AL346" s="64"/>
      <c r="AM346" s="64"/>
      <c r="AN346" s="64" t="s">
        <v>1201</v>
      </c>
      <c r="AO346" s="64" t="s">
        <v>1202</v>
      </c>
      <c r="AP346" s="64" t="s">
        <v>1203</v>
      </c>
      <c r="AQ346" s="64" t="s">
        <v>1204</v>
      </c>
      <c r="AR346" s="64" t="s">
        <v>1205</v>
      </c>
    </row>
    <row r="347" ht="22.5" customHeight="1" spans="1:44">
      <c r="A347" s="32">
        <v>144</v>
      </c>
      <c r="B347" s="33" t="s">
        <v>1206</v>
      </c>
      <c r="C347" s="34" t="s">
        <v>285</v>
      </c>
      <c r="D347" s="18">
        <v>85</v>
      </c>
      <c r="E347" s="18">
        <v>85</v>
      </c>
      <c r="F347" s="18"/>
      <c r="G347" s="18">
        <v>85</v>
      </c>
      <c r="H347" s="18">
        <v>85</v>
      </c>
      <c r="I347" s="18"/>
      <c r="J347" s="64"/>
      <c r="K347" s="64"/>
      <c r="L347" s="66">
        <v>92</v>
      </c>
      <c r="M347" s="64"/>
      <c r="N347" s="64"/>
      <c r="O347" s="64"/>
      <c r="P347" s="64" t="s">
        <v>1207</v>
      </c>
      <c r="Q347" s="64" t="s">
        <v>1208</v>
      </c>
      <c r="R347" s="64"/>
      <c r="S347" s="64"/>
      <c r="T347" s="64"/>
      <c r="U347" s="64"/>
      <c r="V347" s="64"/>
      <c r="W347" s="64"/>
      <c r="X347" s="64"/>
      <c r="Y347" s="64"/>
      <c r="Z347" s="64"/>
      <c r="AA347" s="64"/>
      <c r="AB347" s="64"/>
      <c r="AC347" s="64"/>
      <c r="AD347" s="64"/>
      <c r="AE347" s="64"/>
      <c r="AF347" s="64"/>
      <c r="AG347" s="64"/>
      <c r="AH347" s="64"/>
      <c r="AI347" s="64"/>
      <c r="AJ347" s="64" t="s">
        <v>1209</v>
      </c>
      <c r="AK347" s="64"/>
      <c r="AL347" s="64"/>
      <c r="AM347" s="64"/>
      <c r="AN347" s="64" t="s">
        <v>1210</v>
      </c>
      <c r="AO347" s="64" t="s">
        <v>1211</v>
      </c>
      <c r="AP347" s="64" t="s">
        <v>1212</v>
      </c>
      <c r="AQ347" s="64" t="s">
        <v>1213</v>
      </c>
      <c r="AR347" s="64" t="s">
        <v>1214</v>
      </c>
    </row>
    <row r="348" ht="60" customHeight="1" spans="1:44">
      <c r="A348" s="84">
        <v>145</v>
      </c>
      <c r="B348" s="85" t="s">
        <v>1215</v>
      </c>
      <c r="C348" s="94" t="s">
        <v>285</v>
      </c>
      <c r="D348" s="86">
        <v>60</v>
      </c>
      <c r="E348" s="86">
        <v>60</v>
      </c>
      <c r="F348" s="86"/>
      <c r="G348" s="86">
        <v>60</v>
      </c>
      <c r="H348" s="86">
        <v>60</v>
      </c>
      <c r="I348" s="86"/>
      <c r="J348" s="64"/>
      <c r="K348" s="64"/>
      <c r="L348" s="66">
        <v>90</v>
      </c>
      <c r="M348" s="64"/>
      <c r="N348" s="64"/>
      <c r="O348" s="64"/>
      <c r="P348" s="64"/>
      <c r="Q348" s="64" t="s">
        <v>1216</v>
      </c>
      <c r="R348" s="64"/>
      <c r="S348" s="64"/>
      <c r="T348" s="64"/>
      <c r="U348" s="64"/>
      <c r="V348" s="64"/>
      <c r="W348" s="64"/>
      <c r="X348" s="64"/>
      <c r="Y348" s="64"/>
      <c r="Z348" s="64"/>
      <c r="AA348" s="64"/>
      <c r="AB348" s="64"/>
      <c r="AC348" s="64"/>
      <c r="AD348" s="64"/>
      <c r="AE348" s="64"/>
      <c r="AF348" s="64"/>
      <c r="AG348" s="64"/>
      <c r="AH348" s="64"/>
      <c r="AI348" s="64"/>
      <c r="AJ348" s="64"/>
      <c r="AK348" s="64"/>
      <c r="AL348" s="64"/>
      <c r="AM348" s="64"/>
      <c r="AN348" s="64" t="s">
        <v>1217</v>
      </c>
      <c r="AO348" s="64" t="s">
        <v>1218</v>
      </c>
      <c r="AP348" s="64" t="s">
        <v>1219</v>
      </c>
      <c r="AQ348" s="64"/>
      <c r="AR348" s="64" t="s">
        <v>1220</v>
      </c>
    </row>
    <row r="349" ht="22.5" customHeight="1" spans="1:44">
      <c r="A349" s="40">
        <v>146</v>
      </c>
      <c r="B349" s="39" t="s">
        <v>1221</v>
      </c>
      <c r="C349" s="40" t="s">
        <v>285</v>
      </c>
      <c r="D349" s="14">
        <v>60</v>
      </c>
      <c r="E349" s="14">
        <v>60</v>
      </c>
      <c r="F349" s="14"/>
      <c r="G349" s="14">
        <v>60</v>
      </c>
      <c r="H349" s="14">
        <v>60</v>
      </c>
      <c r="I349" s="14"/>
      <c r="J349" s="64"/>
      <c r="K349" s="64"/>
      <c r="L349" s="66">
        <v>93</v>
      </c>
      <c r="M349" s="64"/>
      <c r="N349" s="64" t="s">
        <v>1222</v>
      </c>
      <c r="O349" s="64" t="s">
        <v>1223</v>
      </c>
      <c r="P349" s="64"/>
      <c r="Q349" s="64"/>
      <c r="R349" s="64"/>
      <c r="S349" s="64"/>
      <c r="T349" s="64"/>
      <c r="U349" s="64"/>
      <c r="V349" s="64"/>
      <c r="W349" s="64"/>
      <c r="X349" s="64"/>
      <c r="Y349" s="64"/>
      <c r="Z349" s="64"/>
      <c r="AA349" s="64"/>
      <c r="AB349" s="64"/>
      <c r="AC349" s="64"/>
      <c r="AD349" s="64"/>
      <c r="AE349" s="64"/>
      <c r="AF349" s="64"/>
      <c r="AG349" s="64"/>
      <c r="AH349" s="64"/>
      <c r="AI349" s="64"/>
      <c r="AJ349" s="64"/>
      <c r="AK349" s="64"/>
      <c r="AL349" s="64"/>
      <c r="AM349" s="64"/>
      <c r="AN349" s="64"/>
      <c r="AO349" s="64" t="s">
        <v>1224</v>
      </c>
      <c r="AP349" s="64"/>
      <c r="AQ349" s="64" t="s">
        <v>1225</v>
      </c>
      <c r="AR349" s="64" t="s">
        <v>1226</v>
      </c>
    </row>
    <row r="350" ht="67.5" customHeight="1" spans="1:44">
      <c r="A350" s="40">
        <v>147</v>
      </c>
      <c r="B350" s="39" t="s">
        <v>1227</v>
      </c>
      <c r="C350" s="40" t="s">
        <v>285</v>
      </c>
      <c r="D350" s="14">
        <v>210</v>
      </c>
      <c r="E350" s="14">
        <v>210</v>
      </c>
      <c r="F350" s="14"/>
      <c r="G350" s="14">
        <v>210</v>
      </c>
      <c r="H350" s="14">
        <v>210</v>
      </c>
      <c r="I350" s="14"/>
      <c r="J350" s="64"/>
      <c r="K350" s="64"/>
      <c r="L350" s="66">
        <v>91</v>
      </c>
      <c r="M350" s="64"/>
      <c r="N350" s="64"/>
      <c r="O350" s="64"/>
      <c r="P350" s="64" t="s">
        <v>1228</v>
      </c>
      <c r="Q350" s="64"/>
      <c r="R350" s="64"/>
      <c r="S350" s="64"/>
      <c r="T350" s="64"/>
      <c r="U350" s="64"/>
      <c r="V350" s="64"/>
      <c r="W350" s="64"/>
      <c r="X350" s="64"/>
      <c r="Y350" s="64"/>
      <c r="Z350" s="64"/>
      <c r="AA350" s="64"/>
      <c r="AB350" s="64"/>
      <c r="AC350" s="64"/>
      <c r="AD350" s="64"/>
      <c r="AE350" s="64"/>
      <c r="AF350" s="64"/>
      <c r="AG350" s="64"/>
      <c r="AH350" s="64"/>
      <c r="AI350" s="64"/>
      <c r="AJ350" s="64"/>
      <c r="AK350" s="64"/>
      <c r="AL350" s="64"/>
      <c r="AM350" s="64"/>
      <c r="AN350" s="64"/>
      <c r="AO350" s="75" t="s">
        <v>1229</v>
      </c>
      <c r="AP350" s="64" t="s">
        <v>1230</v>
      </c>
      <c r="AQ350" s="64" t="s">
        <v>1231</v>
      </c>
      <c r="AR350" s="64" t="s">
        <v>1232</v>
      </c>
    </row>
    <row r="351" ht="22.5" customHeight="1" spans="1:44">
      <c r="A351" s="29">
        <v>148</v>
      </c>
      <c r="B351" s="30" t="s">
        <v>1233</v>
      </c>
      <c r="C351" s="29" t="s">
        <v>285</v>
      </c>
      <c r="D351" s="22">
        <v>343.487002</v>
      </c>
      <c r="E351" s="22">
        <v>343.487002</v>
      </c>
      <c r="F351" s="22"/>
      <c r="G351" s="22">
        <v>343.282972</v>
      </c>
      <c r="H351" s="22">
        <v>343.282972</v>
      </c>
      <c r="I351" s="22"/>
      <c r="J351" s="64"/>
      <c r="K351" s="64"/>
      <c r="L351" s="66">
        <v>89.99</v>
      </c>
      <c r="M351" s="64"/>
      <c r="N351" s="64"/>
      <c r="O351" s="64"/>
      <c r="P351" s="64"/>
      <c r="Q351" s="64"/>
      <c r="R351" s="64"/>
      <c r="S351" s="64"/>
      <c r="T351" s="64"/>
      <c r="U351" s="64"/>
      <c r="V351" s="64"/>
      <c r="W351" s="64"/>
      <c r="X351" s="64"/>
      <c r="Y351" s="64"/>
      <c r="Z351" s="64"/>
      <c r="AA351" s="64"/>
      <c r="AB351" s="64"/>
      <c r="AC351" s="64"/>
      <c r="AD351" s="64"/>
      <c r="AE351" s="64"/>
      <c r="AF351" s="64"/>
      <c r="AG351" s="64"/>
      <c r="AH351" s="64"/>
      <c r="AI351" s="64"/>
      <c r="AJ351" s="64"/>
      <c r="AK351" s="64"/>
      <c r="AL351" s="64"/>
      <c r="AM351" s="64"/>
      <c r="AN351" s="64"/>
      <c r="AO351" s="64" t="s">
        <v>1234</v>
      </c>
      <c r="AP351" s="64"/>
      <c r="AQ351" s="64" t="s">
        <v>1235</v>
      </c>
      <c r="AR351" s="64" t="s">
        <v>1191</v>
      </c>
    </row>
    <row r="352" ht="22.5" customHeight="1" spans="1:44">
      <c r="A352" s="29">
        <v>149</v>
      </c>
      <c r="B352" s="30" t="s">
        <v>1236</v>
      </c>
      <c r="C352" s="29" t="s">
        <v>285</v>
      </c>
      <c r="D352" s="22">
        <v>260.647401</v>
      </c>
      <c r="E352" s="22">
        <v>260.647401</v>
      </c>
      <c r="F352" s="22"/>
      <c r="G352" s="22">
        <v>260.389735</v>
      </c>
      <c r="H352" s="22">
        <v>260.389735</v>
      </c>
      <c r="I352" s="22"/>
      <c r="J352" s="64"/>
      <c r="K352" s="64"/>
      <c r="L352" s="66">
        <v>89.98</v>
      </c>
      <c r="M352" s="64"/>
      <c r="N352" s="64"/>
      <c r="O352" s="64"/>
      <c r="P352" s="64"/>
      <c r="Q352" s="64"/>
      <c r="R352" s="64"/>
      <c r="S352" s="64"/>
      <c r="T352" s="64"/>
      <c r="U352" s="64"/>
      <c r="V352" s="64"/>
      <c r="W352" s="64"/>
      <c r="X352" s="64"/>
      <c r="Y352" s="64"/>
      <c r="Z352" s="64"/>
      <c r="AA352" s="64"/>
      <c r="AB352" s="64"/>
      <c r="AC352" s="64"/>
      <c r="AD352" s="64"/>
      <c r="AE352" s="64"/>
      <c r="AF352" s="64"/>
      <c r="AG352" s="64"/>
      <c r="AH352" s="64"/>
      <c r="AI352" s="64"/>
      <c r="AJ352" s="64"/>
      <c r="AK352" s="64"/>
      <c r="AL352" s="64"/>
      <c r="AM352" s="64"/>
      <c r="AN352" s="64"/>
      <c r="AO352" s="64" t="s">
        <v>1234</v>
      </c>
      <c r="AP352" s="64"/>
      <c r="AQ352" s="64" t="s">
        <v>1235</v>
      </c>
      <c r="AR352" s="64" t="s">
        <v>1191</v>
      </c>
    </row>
    <row r="353" ht="22.5" customHeight="1" spans="1:44">
      <c r="A353" s="29">
        <v>150</v>
      </c>
      <c r="B353" s="30" t="s">
        <v>1237</v>
      </c>
      <c r="C353" s="29" t="s">
        <v>278</v>
      </c>
      <c r="D353" s="22">
        <v>122.275677</v>
      </c>
      <c r="E353" s="22"/>
      <c r="F353" s="22">
        <v>122.275677</v>
      </c>
      <c r="G353" s="22">
        <v>0</v>
      </c>
      <c r="H353" s="22"/>
      <c r="I353" s="22">
        <v>0</v>
      </c>
      <c r="J353" s="145" t="s">
        <v>1238</v>
      </c>
      <c r="K353" s="145"/>
      <c r="L353" s="66" t="s">
        <v>280</v>
      </c>
      <c r="M353" s="64"/>
      <c r="N353" s="64"/>
      <c r="O353" s="64"/>
      <c r="P353" s="64"/>
      <c r="Q353" s="64"/>
      <c r="R353" s="64"/>
      <c r="S353" s="64"/>
      <c r="T353" s="64"/>
      <c r="U353" s="64"/>
      <c r="V353" s="64"/>
      <c r="W353" s="64"/>
      <c r="X353" s="64"/>
      <c r="Y353" s="64"/>
      <c r="Z353" s="64"/>
      <c r="AA353" s="64"/>
      <c r="AB353" s="64"/>
      <c r="AC353" s="64"/>
      <c r="AD353" s="64"/>
      <c r="AE353" s="64"/>
      <c r="AF353" s="64"/>
      <c r="AG353" s="64"/>
      <c r="AH353" s="64"/>
      <c r="AI353" s="64"/>
      <c r="AJ353" s="64"/>
      <c r="AK353" s="64"/>
      <c r="AL353" s="64"/>
      <c r="AM353" s="64"/>
      <c r="AN353" s="64"/>
      <c r="AO353" s="64"/>
      <c r="AP353" s="64"/>
      <c r="AQ353" s="64"/>
      <c r="AR353" s="64"/>
    </row>
    <row r="354" ht="22.5" customHeight="1" spans="1:44">
      <c r="A354" s="29">
        <v>151</v>
      </c>
      <c r="B354" s="30" t="s">
        <v>1239</v>
      </c>
      <c r="C354" s="29" t="s">
        <v>278</v>
      </c>
      <c r="D354" s="22">
        <v>75.49735</v>
      </c>
      <c r="E354" s="22"/>
      <c r="F354" s="22">
        <v>75.49735</v>
      </c>
      <c r="G354" s="22">
        <v>0</v>
      </c>
      <c r="H354" s="22"/>
      <c r="I354" s="22">
        <v>0</v>
      </c>
      <c r="J354" s="145" t="s">
        <v>1238</v>
      </c>
      <c r="K354" s="145"/>
      <c r="L354" s="66" t="s">
        <v>280</v>
      </c>
      <c r="M354" s="64"/>
      <c r="N354" s="64"/>
      <c r="O354" s="64"/>
      <c r="P354" s="64"/>
      <c r="Q354" s="64"/>
      <c r="R354" s="64"/>
      <c r="S354" s="64"/>
      <c r="T354" s="64"/>
      <c r="U354" s="64"/>
      <c r="V354" s="64"/>
      <c r="W354" s="64"/>
      <c r="X354" s="64"/>
      <c r="Y354" s="64"/>
      <c r="Z354" s="64"/>
      <c r="AA354" s="64"/>
      <c r="AB354" s="64"/>
      <c r="AC354" s="64"/>
      <c r="AD354" s="64"/>
      <c r="AE354" s="64"/>
      <c r="AF354" s="64"/>
      <c r="AG354" s="64"/>
      <c r="AH354" s="64"/>
      <c r="AI354" s="64"/>
      <c r="AJ354" s="64"/>
      <c r="AK354" s="64"/>
      <c r="AL354" s="64"/>
      <c r="AM354" s="64"/>
      <c r="AN354" s="64"/>
      <c r="AO354" s="64"/>
      <c r="AP354" s="64"/>
      <c r="AQ354" s="64"/>
      <c r="AR354" s="64"/>
    </row>
    <row r="355" ht="67.5" customHeight="1" spans="1:44">
      <c r="A355" s="40">
        <v>152</v>
      </c>
      <c r="B355" s="39" t="s">
        <v>1240</v>
      </c>
      <c r="C355" s="40" t="s">
        <v>285</v>
      </c>
      <c r="D355" s="14">
        <v>110.1261</v>
      </c>
      <c r="E355" s="14">
        <v>110.1261</v>
      </c>
      <c r="F355" s="14"/>
      <c r="G355" s="41">
        <v>109.44</v>
      </c>
      <c r="H355" s="41">
        <v>109.44</v>
      </c>
      <c r="I355" s="14"/>
      <c r="J355" s="64"/>
      <c r="K355" s="64"/>
      <c r="L355" s="66">
        <v>92.66</v>
      </c>
      <c r="M355" s="64"/>
      <c r="N355" s="64"/>
      <c r="O355" s="64"/>
      <c r="P355" s="64"/>
      <c r="Q355" s="64"/>
      <c r="R355" s="64"/>
      <c r="S355" s="64"/>
      <c r="T355" s="64"/>
      <c r="U355" s="64"/>
      <c r="V355" s="64"/>
      <c r="W355" s="64"/>
      <c r="X355" s="64"/>
      <c r="Y355" s="64"/>
      <c r="Z355" s="64"/>
      <c r="AA355" s="64"/>
      <c r="AB355" s="64"/>
      <c r="AC355" s="64"/>
      <c r="AD355" s="64"/>
      <c r="AE355" s="64"/>
      <c r="AF355" s="64"/>
      <c r="AG355" s="64"/>
      <c r="AH355" s="64"/>
      <c r="AI355" s="64"/>
      <c r="AJ355" s="64"/>
      <c r="AK355" s="64"/>
      <c r="AL355" s="64"/>
      <c r="AM355" s="64"/>
      <c r="AN355" s="64"/>
      <c r="AO355" s="64" t="s">
        <v>1241</v>
      </c>
      <c r="AP355" s="136" t="s">
        <v>1242</v>
      </c>
      <c r="AQ355" s="64" t="s">
        <v>1243</v>
      </c>
      <c r="AR355" s="64" t="s">
        <v>1244</v>
      </c>
    </row>
    <row r="356" ht="22.5" customHeight="1" spans="1:44">
      <c r="A356" s="29">
        <v>153</v>
      </c>
      <c r="B356" s="30" t="s">
        <v>1052</v>
      </c>
      <c r="C356" s="29" t="s">
        <v>278</v>
      </c>
      <c r="D356" s="22">
        <v>8.573835</v>
      </c>
      <c r="E356" s="22">
        <v>8.573835</v>
      </c>
      <c r="F356" s="22"/>
      <c r="G356" s="22">
        <v>0</v>
      </c>
      <c r="H356" s="22">
        <v>0</v>
      </c>
      <c r="I356" s="22"/>
      <c r="J356" s="145" t="s">
        <v>1245</v>
      </c>
      <c r="K356" s="145"/>
      <c r="L356" s="66" t="s">
        <v>280</v>
      </c>
      <c r="M356" s="64"/>
      <c r="N356" s="64"/>
      <c r="O356" s="64"/>
      <c r="P356" s="64"/>
      <c r="Q356" s="64"/>
      <c r="R356" s="64"/>
      <c r="S356" s="64"/>
      <c r="T356" s="64"/>
      <c r="U356" s="64"/>
      <c r="V356" s="64"/>
      <c r="W356" s="64"/>
      <c r="X356" s="64"/>
      <c r="Y356" s="64"/>
      <c r="Z356" s="64"/>
      <c r="AA356" s="64"/>
      <c r="AB356" s="64"/>
      <c r="AC356" s="64"/>
      <c r="AD356" s="64"/>
      <c r="AE356" s="64"/>
      <c r="AF356" s="64"/>
      <c r="AG356" s="64"/>
      <c r="AH356" s="64"/>
      <c r="AI356" s="64"/>
      <c r="AJ356" s="64"/>
      <c r="AK356" s="64"/>
      <c r="AL356" s="64"/>
      <c r="AM356" s="64"/>
      <c r="AN356" s="64"/>
      <c r="AO356" s="64"/>
      <c r="AP356" s="64"/>
      <c r="AQ356" s="64"/>
      <c r="AR356" s="64"/>
    </row>
    <row r="357" s="3" customFormat="1" ht="50.25" customHeight="1" spans="1:44">
      <c r="A357" s="44">
        <v>154</v>
      </c>
      <c r="B357" s="45" t="s">
        <v>1246</v>
      </c>
      <c r="C357" s="44" t="s">
        <v>278</v>
      </c>
      <c r="D357" s="31">
        <v>120</v>
      </c>
      <c r="E357" s="31"/>
      <c r="F357" s="31">
        <v>120</v>
      </c>
      <c r="G357" s="31"/>
      <c r="H357" s="31"/>
      <c r="I357" s="31"/>
      <c r="J357" s="67"/>
      <c r="K357" s="67"/>
      <c r="L357" s="46"/>
      <c r="M357" s="67"/>
      <c r="N357" s="67"/>
      <c r="O357" s="67"/>
      <c r="P357" s="67" t="s">
        <v>1247</v>
      </c>
      <c r="Q357" s="67" t="s">
        <v>1248</v>
      </c>
      <c r="R357" s="67"/>
      <c r="S357" s="67"/>
      <c r="T357" s="67"/>
      <c r="U357" s="67"/>
      <c r="V357" s="67"/>
      <c r="W357" s="67"/>
      <c r="X357" s="67"/>
      <c r="Y357" s="67"/>
      <c r="Z357" s="67"/>
      <c r="AA357" s="67" t="s">
        <v>1249</v>
      </c>
      <c r="AB357" s="67" t="s">
        <v>1250</v>
      </c>
      <c r="AC357" s="67" t="s">
        <v>1251</v>
      </c>
      <c r="AD357" s="67"/>
      <c r="AE357" s="67" t="s">
        <v>1252</v>
      </c>
      <c r="AF357" s="67"/>
      <c r="AG357" s="67"/>
      <c r="AH357" s="67"/>
      <c r="AI357" s="67"/>
      <c r="AJ357" s="67"/>
      <c r="AK357" s="67"/>
      <c r="AL357" s="67"/>
      <c r="AM357" s="67"/>
      <c r="AN357" s="67"/>
      <c r="AO357" s="67" t="s">
        <v>1253</v>
      </c>
      <c r="AP357" s="67" t="s">
        <v>1254</v>
      </c>
      <c r="AQ357" s="67"/>
      <c r="AR357" s="67" t="s">
        <v>1255</v>
      </c>
    </row>
    <row r="358" s="3" customFormat="1" ht="22.5" customHeight="1" spans="1:44">
      <c r="A358" s="102" t="s">
        <v>1256</v>
      </c>
      <c r="B358" s="103" t="s">
        <v>1257</v>
      </c>
      <c r="C358" s="48" t="s">
        <v>278</v>
      </c>
      <c r="D358" s="49">
        <v>42</v>
      </c>
      <c r="E358" s="49"/>
      <c r="F358" s="49">
        <v>42</v>
      </c>
      <c r="G358" s="49">
        <v>39.56</v>
      </c>
      <c r="H358" s="49"/>
      <c r="I358" s="49">
        <v>39.56</v>
      </c>
      <c r="J358" s="67"/>
      <c r="K358" s="146"/>
      <c r="L358" s="46">
        <v>98.23</v>
      </c>
      <c r="M358" s="67"/>
      <c r="N358" s="67"/>
      <c r="O358" s="67"/>
      <c r="P358" s="67"/>
      <c r="Q358" s="67"/>
      <c r="R358" s="67"/>
      <c r="S358" s="67"/>
      <c r="T358" s="67"/>
      <c r="U358" s="67"/>
      <c r="V358" s="67"/>
      <c r="W358" s="67"/>
      <c r="X358" s="67"/>
      <c r="Y358" s="67"/>
      <c r="Z358" s="67"/>
      <c r="AA358" s="67"/>
      <c r="AB358" s="67"/>
      <c r="AC358" s="67"/>
      <c r="AD358" s="67"/>
      <c r="AE358" s="67"/>
      <c r="AF358" s="67"/>
      <c r="AG358" s="67"/>
      <c r="AH358" s="67"/>
      <c r="AI358" s="67"/>
      <c r="AJ358" s="67"/>
      <c r="AK358" s="67"/>
      <c r="AL358" s="67"/>
      <c r="AM358" s="67"/>
      <c r="AN358" s="67"/>
      <c r="AO358" s="67"/>
      <c r="AP358" s="67"/>
      <c r="AQ358" s="67"/>
      <c r="AR358" s="67"/>
    </row>
    <row r="359" s="3" customFormat="1" ht="22.5" customHeight="1" spans="1:44">
      <c r="A359" s="87" t="s">
        <v>1256</v>
      </c>
      <c r="B359" s="88" t="s">
        <v>1258</v>
      </c>
      <c r="C359" s="48" t="s">
        <v>278</v>
      </c>
      <c r="D359" s="129">
        <v>338.1736</v>
      </c>
      <c r="E359" s="129">
        <v>338.1736</v>
      </c>
      <c r="F359" s="129"/>
      <c r="G359" s="129">
        <v>216.3379</v>
      </c>
      <c r="H359" s="129"/>
      <c r="I359" s="129">
        <v>216.3379</v>
      </c>
      <c r="J359" s="67"/>
      <c r="K359" s="147" t="s">
        <v>1259</v>
      </c>
      <c r="L359" s="46">
        <v>93.8</v>
      </c>
      <c r="M359" s="67"/>
      <c r="N359" s="67"/>
      <c r="O359" s="67"/>
      <c r="P359" s="67"/>
      <c r="Q359" s="67"/>
      <c r="R359" s="67"/>
      <c r="S359" s="67"/>
      <c r="T359" s="67"/>
      <c r="U359" s="67"/>
      <c r="V359" s="67"/>
      <c r="W359" s="67"/>
      <c r="X359" s="67"/>
      <c r="Y359" s="67"/>
      <c r="Z359" s="67"/>
      <c r="AA359" s="67"/>
      <c r="AB359" s="67"/>
      <c r="AC359" s="67"/>
      <c r="AD359" s="67"/>
      <c r="AE359" s="67"/>
      <c r="AF359" s="67"/>
      <c r="AG359" s="67"/>
      <c r="AH359" s="67"/>
      <c r="AI359" s="67"/>
      <c r="AJ359" s="67"/>
      <c r="AK359" s="67"/>
      <c r="AL359" s="67"/>
      <c r="AM359" s="67"/>
      <c r="AN359" s="67"/>
      <c r="AO359" s="67"/>
      <c r="AP359" s="67"/>
      <c r="AQ359" s="67"/>
      <c r="AR359" s="67"/>
    </row>
    <row r="360" s="3" customFormat="1" ht="22.5" customHeight="1" spans="1:15">
      <c r="A360" s="87" t="s">
        <v>1260</v>
      </c>
      <c r="B360" s="88" t="s">
        <v>1261</v>
      </c>
      <c r="C360" s="48" t="s">
        <v>278</v>
      </c>
      <c r="D360" s="129">
        <v>42</v>
      </c>
      <c r="E360" s="129"/>
      <c r="F360" s="129">
        <v>42</v>
      </c>
      <c r="G360" s="129">
        <v>30.395488</v>
      </c>
      <c r="H360" s="129"/>
      <c r="I360" s="129">
        <v>30.395488</v>
      </c>
      <c r="J360" s="67"/>
      <c r="K360" s="146"/>
      <c r="L360" s="46">
        <v>91.89</v>
      </c>
      <c r="M360" s="67"/>
      <c r="N360" s="67"/>
      <c r="O360" s="67"/>
    </row>
    <row r="361" ht="22.5" customHeight="1" spans="1:15">
      <c r="A361" s="29">
        <v>155</v>
      </c>
      <c r="B361" s="30" t="s">
        <v>1262</v>
      </c>
      <c r="C361" s="29" t="s">
        <v>278</v>
      </c>
      <c r="D361" s="22">
        <v>60.467231</v>
      </c>
      <c r="E361" s="22"/>
      <c r="F361" s="22">
        <v>60.467231</v>
      </c>
      <c r="G361" s="22">
        <v>0</v>
      </c>
      <c r="H361" s="22"/>
      <c r="I361" s="22">
        <v>0</v>
      </c>
      <c r="J361" s="145" t="s">
        <v>1238</v>
      </c>
      <c r="K361" s="145"/>
      <c r="L361" s="66" t="s">
        <v>280</v>
      </c>
      <c r="M361" s="64"/>
      <c r="N361" s="64"/>
      <c r="O361" s="64"/>
    </row>
    <row r="362" ht="89.25" customHeight="1" spans="1:44">
      <c r="A362" s="32">
        <v>156</v>
      </c>
      <c r="B362" s="33" t="s">
        <v>1263</v>
      </c>
      <c r="C362" s="34" t="s">
        <v>278</v>
      </c>
      <c r="D362" s="18">
        <v>408</v>
      </c>
      <c r="E362" s="18">
        <v>408</v>
      </c>
      <c r="F362" s="18"/>
      <c r="G362" s="43">
        <v>389.163187</v>
      </c>
      <c r="H362" s="43">
        <v>389.163187</v>
      </c>
      <c r="I362" s="18"/>
      <c r="J362" s="64"/>
      <c r="K362" s="64"/>
      <c r="L362" s="66">
        <v>91</v>
      </c>
      <c r="M362" s="64"/>
      <c r="N362" s="64"/>
      <c r="O362" s="64"/>
      <c r="P362" s="64" t="s">
        <v>1264</v>
      </c>
      <c r="Q362" s="64"/>
      <c r="R362" s="64"/>
      <c r="S362" s="64"/>
      <c r="T362" s="64"/>
      <c r="U362" s="64"/>
      <c r="V362" s="64"/>
      <c r="W362" s="64"/>
      <c r="X362" s="64"/>
      <c r="Y362" s="64"/>
      <c r="Z362" s="64" t="s">
        <v>1265</v>
      </c>
      <c r="AA362" s="64"/>
      <c r="AB362" s="64" t="s">
        <v>1266</v>
      </c>
      <c r="AC362" s="64"/>
      <c r="AD362" s="64" t="s">
        <v>1267</v>
      </c>
      <c r="AE362" s="64"/>
      <c r="AF362" s="64"/>
      <c r="AG362" s="64"/>
      <c r="AH362" s="64"/>
      <c r="AI362" s="64"/>
      <c r="AJ362" s="64"/>
      <c r="AK362" s="64"/>
      <c r="AL362" s="64"/>
      <c r="AM362" s="64"/>
      <c r="AN362" s="76" t="s">
        <v>1268</v>
      </c>
      <c r="AO362" s="64" t="s">
        <v>1269</v>
      </c>
      <c r="AP362" s="64"/>
      <c r="AQ362" s="64"/>
      <c r="AR362" s="64"/>
    </row>
    <row r="363" ht="95.25" customHeight="1" spans="1:44">
      <c r="A363" s="84">
        <v>157</v>
      </c>
      <c r="B363" s="85" t="s">
        <v>1270</v>
      </c>
      <c r="C363" s="94" t="s">
        <v>278</v>
      </c>
      <c r="D363" s="86">
        <v>177.54825</v>
      </c>
      <c r="E363" s="86">
        <v>177.54825</v>
      </c>
      <c r="F363" s="86"/>
      <c r="G363" s="86">
        <v>180</v>
      </c>
      <c r="H363" s="86">
        <v>180</v>
      </c>
      <c r="I363" s="86"/>
      <c r="J363" s="64"/>
      <c r="K363" s="64"/>
      <c r="L363" s="66">
        <v>92.36</v>
      </c>
      <c r="M363" s="64"/>
      <c r="N363" s="64"/>
      <c r="O363" s="64"/>
      <c r="P363" s="64"/>
      <c r="Q363" s="64" t="s">
        <v>1271</v>
      </c>
      <c r="R363" s="64"/>
      <c r="S363" s="64"/>
      <c r="T363" s="64"/>
      <c r="U363" s="64">
        <v>8</v>
      </c>
      <c r="V363" s="64"/>
      <c r="W363" s="64"/>
      <c r="X363" s="64"/>
      <c r="Y363" s="64"/>
      <c r="Z363" s="64"/>
      <c r="AA363" s="64"/>
      <c r="AB363" s="64"/>
      <c r="AC363" s="64"/>
      <c r="AD363" s="64"/>
      <c r="AE363" s="64" t="s">
        <v>1272</v>
      </c>
      <c r="AF363" s="64"/>
      <c r="AG363" s="64"/>
      <c r="AH363" s="64"/>
      <c r="AI363" s="64"/>
      <c r="AJ363" s="64" t="s">
        <v>1273</v>
      </c>
      <c r="AK363" s="64"/>
      <c r="AL363" s="64"/>
      <c r="AM363" s="64"/>
      <c r="AN363" s="64" t="s">
        <v>1274</v>
      </c>
      <c r="AO363" s="64" t="s">
        <v>1275</v>
      </c>
      <c r="AP363" s="64" t="s">
        <v>1276</v>
      </c>
      <c r="AQ363" s="64" t="s">
        <v>1277</v>
      </c>
      <c r="AR363" s="64" t="s">
        <v>1278</v>
      </c>
    </row>
  </sheetData>
  <autoFilter ref="A2:AS363">
    <extLst/>
  </autoFilter>
  <mergeCells count="20">
    <mergeCell ref="M1:AJ1"/>
    <mergeCell ref="A1:A2"/>
    <mergeCell ref="B1:B2"/>
    <mergeCell ref="C1:C2"/>
    <mergeCell ref="D1:D2"/>
    <mergeCell ref="E1:E2"/>
    <mergeCell ref="F1:F2"/>
    <mergeCell ref="H1:H2"/>
    <mergeCell ref="I1:I2"/>
    <mergeCell ref="J1:J2"/>
    <mergeCell ref="K1:K2"/>
    <mergeCell ref="L1:L2"/>
    <mergeCell ref="AK1:AK2"/>
    <mergeCell ref="AL1:AL2"/>
    <mergeCell ref="AM1:AM2"/>
    <mergeCell ref="AN1:AN2"/>
    <mergeCell ref="AO1:AO2"/>
    <mergeCell ref="AP1:AP2"/>
    <mergeCell ref="AQ1:AQ2"/>
    <mergeCell ref="AR1:AR2"/>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部门整体评价打分表</vt:lpstr>
      <vt:lpstr>评分底稿-产出&amp;效果</vt:lpstr>
      <vt:lpstr>结转结余+预决算差异</vt:lpstr>
      <vt:lpstr>年初、中、决算</vt:lpstr>
      <vt:lpstr>157个项目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利洁</cp:lastModifiedBy>
  <dcterms:created xsi:type="dcterms:W3CDTF">2022-04-27T07:59:00Z</dcterms:created>
  <dcterms:modified xsi:type="dcterms:W3CDTF">2024-05-16T07:42:24Z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8824B764532B4E709D32BFE755DC42CC_13</vt:lpwstr>
  </property>
  <property fmtid="{D5CDD505-2E9C-101B-9397-08002B2CF9AE}" pid="3" name="KSOProductBuildVer">
    <vt:lpwstr>2052-12.1.0.16729</vt:lpwstr>
  </property>
  <property fmtid="{D5CDD505-2E9C-101B-9397-08002B2CF9AE}" pid="4" name="KSOReadingLayout">
    <vt:bool>true</vt:bool>
  </property>
</Properties>
</file>