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user</author>
  </authors>
  <commentList>
    <comment ref="H13" authorId="0">
      <text>
        <r>
          <rPr>
            <b/>
            <sz val="9"/>
            <rFont val="宋体"/>
            <charset val="134"/>
          </rPr>
          <t>user:</t>
        </r>
        <r>
          <rPr>
            <sz val="9"/>
            <rFont val="宋体"/>
            <charset val="134"/>
          </rPr>
          <t xml:space="preserve">
概括项目总体完成情况</t>
        </r>
      </text>
    </comment>
    <comment ref="B24" authorId="0">
      <text>
        <r>
          <rPr>
            <b/>
            <sz val="9"/>
            <rFont val="宋体"/>
            <charset val="134"/>
          </rPr>
          <t>user:</t>
        </r>
        <r>
          <rPr>
            <sz val="9"/>
            <rFont val="宋体"/>
            <charset val="134"/>
          </rPr>
          <t xml:space="preserve">
仅对年初已设定的指标进行评分，未设定的指标则填写“不涉及”，分值0分。</t>
        </r>
      </text>
    </comment>
  </commentList>
</comments>
</file>

<file path=xl/sharedStrings.xml><?xml version="1.0" encoding="utf-8"?>
<sst xmlns="http://schemas.openxmlformats.org/spreadsheetml/2006/main" count="85" uniqueCount="71">
  <si>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</si>
  <si>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</si>
  <si>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</si>
  <si>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</si>
  <si>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2023年北京市农林科学院信息技术研究中心机房设备与网站系统运维</t>
  </si>
  <si>
    <t>主管部门</t>
  </si>
  <si>
    <t>北京市农林科学院</t>
  </si>
  <si>
    <t>实施单位</t>
  </si>
  <si>
    <t>北京市农林科学院信息技术研究中心</t>
  </si>
  <si>
    <t>项目负责人</t>
  </si>
  <si>
    <t>朱华吉</t>
  </si>
  <si>
    <t>联系电话</t>
  </si>
  <si>
    <t>项目资金
（万元）</t>
  </si>
  <si>
    <t>年度资金总额</t>
  </si>
  <si>
    <t>年初预算数</t>
  </si>
  <si>
    <t>全年预算数</t>
  </si>
  <si>
    <t>全年执行数</t>
  </si>
  <si>
    <t>分值</t>
  </si>
  <si>
    <t>执行率</t>
  </si>
  <si>
    <t>得分</t>
  </si>
  <si>
    <t>其中：当年财政拨款</t>
  </si>
  <si>
    <t>—</t>
  </si>
  <si>
    <t xml:space="preserve">     上年结转资金</t>
  </si>
  <si>
    <t xml:space="preserve">  其他资金</t>
  </si>
  <si>
    <t>年度总体目标</t>
  </si>
  <si>
    <t>预期目标</t>
  </si>
  <si>
    <t>实际完成情况</t>
  </si>
  <si>
    <t>中心科研实验、技术研发与业务服务对机房网络、设备、系统等提出更深层次的要求，机房设施与网站、系统的安全运转需要大量专业运维工作，保障中心科技创新、推广应用和政府业务职能支撑工作。主要用于：
1.机房网络设备运维
①链路负载均衡、服务器负载均衡、硬件防火墙、智能流量管理设备、网络入侵防护、上网行为管理等网络管理安全设备运维，包括设备主机及环境保养，病毒库更新、安全部署策略优化更新、主机固件软件更新、主机维修、备件更新、备机提供等；
②VPN、核心交换机、骨干网络路由器、接入层交换机等机房网络核心设备运维，包括设备主机及环境保养，设备部署策略配置、性能优化、故障排除、主机固件软件更新、主机维修、备件更新、备机提供等；
③服务器与存储系统等设备运维，包括设备主机硬件及环境保养，操作系统更新与故障检测、性能优化，设备主机维修、备件更换和备机提供等；
④应用软件及基础软件、配套系统运维，补丁更新和故障修复、日常维护；
⑤网络运行环境综合检测、评估和优化，包括网络核心设备、汇聚层、服务器、接入层交换机、接入信息点等涉及的网络环境巡检，网络布线日常优化维扩；
⑥机房空调、UPS备电系统运维，包括UPS主机、机房配套监控显示系统、机房空调需要进行老化部件更换、主机固件软件更新，UPS电池外观污染养护、电池充放电正常性检测维护、铅酸液的更换等。
⑦农业科研专用计算分析设备：农业科研专用计算分析设备：农业生产实验处理专用设备高性能实验结果处理与计算节点、农业生产实验处理专用设备基地实验环境接入节点模块的稳定性运维保障和检修维护等。
2.网站/专业系统运维
北京市农林科学院信息技术研究中心等网站/专业系统维护、消息推送、性能优化部署、节假日安全保障、应急功能变更、UI风格变更等运维服务；网站/专业系统日常监控、负载测试、安全加固、安全漏洞扫描等运维服务；数据资源服务包括网站和业务系统数据采集加工、录入更新、整合、脱敏、统计、迁移和备份等。</t>
  </si>
  <si>
    <t>完成了网络管理安全设备、网络核心设备、服务器与存储系统、应用软件及基础软件、农业科研专用计算分析设备、配套系统等293台套机房设备运维的安全稳定运维，并开展了网络运行环境综合检测、评估和优化运维服务，以及北京市农林科学院信息技术研究中心等网站/专业系统维护、消息推送、性能优化部署、节假日安全保障、应急功能变更、UI风格变更等运维服务</t>
  </si>
  <si>
    <t>绩效指标</t>
  </si>
  <si>
    <t>一级指标</t>
  </si>
  <si>
    <t>二级指标</t>
  </si>
  <si>
    <t>三级指标</t>
  </si>
  <si>
    <t>年度指标值</t>
  </si>
  <si>
    <t>实际完成值</t>
  </si>
  <si>
    <t>偏差原因分析及改进措施</t>
  </si>
  <si>
    <t>产出指标
（50分）</t>
  </si>
  <si>
    <t>数量指标（15分）</t>
  </si>
  <si>
    <t>硬件维护数量</t>
  </si>
  <si>
    <t>293套</t>
  </si>
  <si>
    <t>软件维护数量</t>
  </si>
  <si>
    <t>14套</t>
  </si>
  <si>
    <t>质量指标
（15分）</t>
  </si>
  <si>
    <t>系统故障修复率</t>
  </si>
  <si>
    <t>=100%</t>
  </si>
  <si>
    <t>硬件故障修复率</t>
  </si>
  <si>
    <t>硬件故障率</t>
  </si>
  <si>
    <t>≤5%</t>
  </si>
  <si>
    <t>软件故障率</t>
  </si>
  <si>
    <t>时效指标
（10分）</t>
  </si>
  <si>
    <t>故障应急响应时间</t>
  </si>
  <si>
    <t>≤30分钟</t>
  </si>
  <si>
    <t>5分钟</t>
  </si>
  <si>
    <t>故障修复时间</t>
  </si>
  <si>
    <t>≤2小时</t>
  </si>
  <si>
    <t>1小时</t>
  </si>
  <si>
    <t>成本指标（10分）</t>
  </si>
  <si>
    <t>项目预算控制数</t>
  </si>
  <si>
    <t>446.188万元</t>
  </si>
  <si>
    <t>445.3万元</t>
  </si>
  <si>
    <t>效益指标
（30分）</t>
  </si>
  <si>
    <t>社会效益指标</t>
  </si>
  <si>
    <t>科研支撑作用</t>
  </si>
  <si>
    <t>提供安全、稳定的网络运行环境，实现中心职工日常工作效率，减少由于网络不稳定造成的损失；对外提供稳定及时的信息服务，辅助农业用户生产管理、农业科研人员数据获取，巩固北京市在全国的农业信息化科技创新中心、服务中心的地位。</t>
  </si>
  <si>
    <t>为中心科研、推广和业务系统运行等提供了安全稳定的算力、存储、网络等服务</t>
  </si>
  <si>
    <t>满意度指标
（10分）</t>
  </si>
  <si>
    <t>服务对象满意度指标</t>
  </si>
  <si>
    <t>使用人员满意度</t>
  </si>
  <si>
    <t>≥90%</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</si>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</sst>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theme="1"/>
      <name val="等线"/>
      <charset val="134"/>
      <scheme val="minor"/>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4" applyNumberFormat="0" applyFill="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8" fillId="0" borderId="0" applyNumberFormat="0" applyFill="0" applyBorder="0" applyAlignment="0" applyProtection="0">
      <alignment vertical="center"/>
    </xf>
    <xf numFmtId="0" fontId="19" fillId="3" borderId="16" applyNumberFormat="0" applyAlignment="0" applyProtection="0">
      <alignment vertical="center"/>
    </xf>
    <xf numFmtId="0" fontId="20" fillId="4" borderId="17" applyNumberFormat="0" applyAlignment="0" applyProtection="0">
      <alignment vertical="center"/>
    </xf>
    <xf numFmtId="0" fontId="21" fillId="4" borderId="16" applyNumberFormat="0" applyAlignment="0" applyProtection="0">
      <alignment vertical="center"/>
    </xf>
    <xf numFmtId="0" fontId="22" fillId="5" borderId="18" applyNumberFormat="0" applyAlignment="0" applyProtection="0">
      <alignment vertical="center"/>
    </xf>
    <xf numFmtId="0" fontId="23" fillId="0" borderId="19" applyNumberFormat="0" applyFill="0" applyAlignment="0" applyProtection="0">
      <alignment vertical="center"/>
    </xf>
    <xf numFmtId="0" fontId="24" fillId="0" borderId="20"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2">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0" fontId="5" fillId="0" borderId="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0" fontId="4" fillId="0" borderId="12"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0" fontId="10" fillId="0" borderId="0" xfId="0" applyFont="1" applyAlignment="1">
      <alignment horizontal="left" vertical="top" wrapText="1"/>
    </xf>
    <xf numFmtId="176" fontId="5"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view="pageBreakPreview" zoomScaleNormal="100" topLeftCell="A3" workbookViewId="0">
      <selection activeCell="P17" sqref="P17"/>
    </sheetView>
  </sheetViews>
  <sheetFormatPr defaultColWidth="9" defaultRowHeight="14"/>
  <cols>
    <col min="4" max="4" width="18.225" customWidth="1"/>
    <col min="5" max="5" width="2.10833333333333" customWidth="1"/>
    <col min="6" max="7" width="9.44166666666667"/>
    <col min="8" max="9" width="10.25"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8</v>
      </c>
      <c r="J5" s="5"/>
      <c r="K5" s="5"/>
      <c r="L5" s="5"/>
      <c r="M5" s="5"/>
      <c r="N5" s="5"/>
    </row>
    <row r="6" spans="1:14">
      <c r="A6" s="4" t="s">
        <v>9</v>
      </c>
      <c r="B6" s="4"/>
      <c r="C6" s="5" t="s">
        <v>10</v>
      </c>
      <c r="D6" s="5"/>
      <c r="E6" s="5"/>
      <c r="F6" s="5"/>
      <c r="G6" s="5"/>
      <c r="H6" s="4" t="s">
        <v>11</v>
      </c>
      <c r="I6" s="5">
        <v>15110087162</v>
      </c>
      <c r="J6" s="5"/>
      <c r="K6" s="5"/>
      <c r="L6" s="5"/>
      <c r="M6" s="5"/>
      <c r="N6" s="5"/>
    </row>
    <row r="7" spans="1:14">
      <c r="A7" s="6" t="s">
        <v>12</v>
      </c>
      <c r="B7" s="7"/>
      <c r="C7" s="8" t="s">
        <v>13</v>
      </c>
      <c r="D7" s="9"/>
      <c r="E7" s="10"/>
      <c r="F7" s="4" t="s">
        <v>14</v>
      </c>
      <c r="G7" s="4" t="s">
        <v>15</v>
      </c>
      <c r="H7" s="4" t="s">
        <v>16</v>
      </c>
      <c r="I7" s="4" t="s">
        <v>17</v>
      </c>
      <c r="J7" s="4"/>
      <c r="K7" s="4"/>
      <c r="L7" s="4"/>
      <c r="M7" s="4" t="s">
        <v>18</v>
      </c>
      <c r="N7" s="4" t="s">
        <v>19</v>
      </c>
    </row>
    <row r="8" spans="1:14">
      <c r="A8" s="11"/>
      <c r="B8" s="12"/>
      <c r="C8" s="13"/>
      <c r="D8" s="14"/>
      <c r="E8" s="15"/>
      <c r="F8" s="5">
        <v>446.188</v>
      </c>
      <c r="G8" s="5">
        <v>446.188</v>
      </c>
      <c r="H8" s="5">
        <v>445.3</v>
      </c>
      <c r="I8" s="4">
        <v>10</v>
      </c>
      <c r="J8" s="4"/>
      <c r="K8" s="4"/>
      <c r="L8" s="4"/>
      <c r="M8" s="24">
        <f>H8/G8</f>
        <v>0.998009807525079</v>
      </c>
      <c r="N8" s="30">
        <f>M8*10</f>
        <v>9.98009807525079</v>
      </c>
    </row>
    <row r="9" spans="1:14">
      <c r="A9" s="11"/>
      <c r="B9" s="12"/>
      <c r="C9" s="4" t="s">
        <v>20</v>
      </c>
      <c r="D9" s="4"/>
      <c r="E9" s="4"/>
      <c r="F9" s="5">
        <v>446.188</v>
      </c>
      <c r="G9" s="5">
        <v>446.188</v>
      </c>
      <c r="H9" s="5">
        <v>445.3</v>
      </c>
      <c r="I9" s="5" t="s">
        <v>21</v>
      </c>
      <c r="J9" s="5"/>
      <c r="K9" s="5"/>
      <c r="L9" s="5"/>
      <c r="M9" s="5" t="s">
        <v>21</v>
      </c>
      <c r="N9" s="5" t="s">
        <v>21</v>
      </c>
    </row>
    <row r="10" spans="1:14">
      <c r="A10" s="11"/>
      <c r="B10" s="12"/>
      <c r="C10" s="4" t="s">
        <v>22</v>
      </c>
      <c r="D10" s="4"/>
      <c r="E10" s="4"/>
      <c r="F10" s="5">
        <v>0</v>
      </c>
      <c r="G10" s="5">
        <v>0</v>
      </c>
      <c r="H10" s="5">
        <v>0</v>
      </c>
      <c r="I10" s="5" t="s">
        <v>21</v>
      </c>
      <c r="J10" s="5"/>
      <c r="K10" s="5"/>
      <c r="L10" s="5"/>
      <c r="M10" s="5" t="s">
        <v>21</v>
      </c>
      <c r="N10" s="5" t="s">
        <v>21</v>
      </c>
    </row>
    <row r="11" spans="1:14">
      <c r="A11" s="16"/>
      <c r="B11" s="17"/>
      <c r="C11" s="4" t="s">
        <v>23</v>
      </c>
      <c r="D11" s="4"/>
      <c r="E11" s="4"/>
      <c r="F11" s="5">
        <v>0</v>
      </c>
      <c r="G11" s="5">
        <v>0</v>
      </c>
      <c r="H11" s="5">
        <v>0</v>
      </c>
      <c r="I11" s="5" t="s">
        <v>21</v>
      </c>
      <c r="J11" s="5"/>
      <c r="K11" s="5"/>
      <c r="L11" s="5"/>
      <c r="M11" s="5" t="s">
        <v>21</v>
      </c>
      <c r="N11" s="5" t="s">
        <v>21</v>
      </c>
    </row>
    <row r="12" spans="1:14">
      <c r="A12" s="4" t="s">
        <v>24</v>
      </c>
      <c r="B12" s="4" t="s">
        <v>25</v>
      </c>
      <c r="C12" s="4"/>
      <c r="D12" s="4"/>
      <c r="E12" s="4"/>
      <c r="F12" s="4"/>
      <c r="G12" s="4"/>
      <c r="H12" s="4" t="s">
        <v>26</v>
      </c>
      <c r="I12" s="4"/>
      <c r="J12" s="4"/>
      <c r="K12" s="4"/>
      <c r="L12" s="4"/>
      <c r="M12" s="4"/>
      <c r="N12" s="4"/>
    </row>
    <row r="13" ht="44.4" customHeight="1" spans="1:14">
      <c r="A13" s="4"/>
      <c r="B13" s="18" t="s">
        <v>27</v>
      </c>
      <c r="C13" s="18"/>
      <c r="D13" s="18"/>
      <c r="E13" s="18"/>
      <c r="F13" s="18"/>
      <c r="G13" s="18"/>
      <c r="H13" s="18" t="s">
        <v>28</v>
      </c>
      <c r="I13" s="18"/>
      <c r="J13" s="18"/>
      <c r="K13" s="18"/>
      <c r="L13" s="18"/>
      <c r="M13" s="18"/>
      <c r="N13" s="18"/>
    </row>
    <row r="14" ht="31.8" customHeight="1" spans="1:14">
      <c r="A14" s="19" t="s">
        <v>29</v>
      </c>
      <c r="B14" s="4" t="s">
        <v>30</v>
      </c>
      <c r="C14" s="4" t="s">
        <v>31</v>
      </c>
      <c r="D14" s="4" t="s">
        <v>32</v>
      </c>
      <c r="E14" s="4" t="s">
        <v>33</v>
      </c>
      <c r="F14" s="4"/>
      <c r="G14" s="4"/>
      <c r="H14" s="4" t="s">
        <v>34</v>
      </c>
      <c r="I14" s="4"/>
      <c r="J14" s="4" t="s">
        <v>17</v>
      </c>
      <c r="K14" s="4" t="s">
        <v>19</v>
      </c>
      <c r="L14" s="4" t="s">
        <v>35</v>
      </c>
      <c r="M14" s="4"/>
      <c r="N14" s="4"/>
    </row>
    <row r="15" spans="1:14">
      <c r="A15" s="20"/>
      <c r="B15" s="19" t="s">
        <v>36</v>
      </c>
      <c r="C15" s="19" t="s">
        <v>37</v>
      </c>
      <c r="D15" s="21" t="s">
        <v>38</v>
      </c>
      <c r="E15" s="22" t="s">
        <v>39</v>
      </c>
      <c r="F15" s="22"/>
      <c r="G15" s="22"/>
      <c r="H15" s="5" t="s">
        <v>39</v>
      </c>
      <c r="I15" s="5"/>
      <c r="J15" s="21">
        <v>10</v>
      </c>
      <c r="K15" s="21">
        <v>10</v>
      </c>
      <c r="L15" s="5"/>
      <c r="M15" s="5"/>
      <c r="N15" s="5"/>
    </row>
    <row r="16" spans="1:14">
      <c r="A16" s="20"/>
      <c r="B16" s="20"/>
      <c r="C16" s="20"/>
      <c r="D16" s="21" t="s">
        <v>40</v>
      </c>
      <c r="E16" s="22" t="s">
        <v>41</v>
      </c>
      <c r="F16" s="22"/>
      <c r="G16" s="22"/>
      <c r="H16" s="5" t="s">
        <v>41</v>
      </c>
      <c r="I16" s="5"/>
      <c r="J16" s="21">
        <v>5</v>
      </c>
      <c r="K16" s="21">
        <v>5</v>
      </c>
      <c r="L16" s="5"/>
      <c r="M16" s="5"/>
      <c r="N16" s="5"/>
    </row>
    <row r="17" spans="1:14">
      <c r="A17" s="20"/>
      <c r="B17" s="20"/>
      <c r="C17" s="19" t="s">
        <v>42</v>
      </c>
      <c r="D17" s="21" t="s">
        <v>43</v>
      </c>
      <c r="E17" s="32" t="s">
        <v>44</v>
      </c>
      <c r="F17" s="22"/>
      <c r="G17" s="22"/>
      <c r="H17" s="23">
        <v>1</v>
      </c>
      <c r="I17" s="5"/>
      <c r="J17" s="21">
        <v>4</v>
      </c>
      <c r="K17" s="21">
        <v>4</v>
      </c>
      <c r="L17" s="5"/>
      <c r="M17" s="5"/>
      <c r="N17" s="5"/>
    </row>
    <row r="18" spans="1:14">
      <c r="A18" s="20"/>
      <c r="B18" s="20"/>
      <c r="C18" s="20"/>
      <c r="D18" s="21" t="s">
        <v>45</v>
      </c>
      <c r="E18" s="32" t="s">
        <v>44</v>
      </c>
      <c r="F18" s="22"/>
      <c r="G18" s="22"/>
      <c r="H18" s="23">
        <v>1</v>
      </c>
      <c r="I18" s="5"/>
      <c r="J18" s="21">
        <v>5</v>
      </c>
      <c r="K18" s="21">
        <v>5</v>
      </c>
      <c r="L18" s="5"/>
      <c r="M18" s="5"/>
      <c r="N18" s="5"/>
    </row>
    <row r="19" spans="1:14">
      <c r="A19" s="20"/>
      <c r="B19" s="20"/>
      <c r="C19" s="20"/>
      <c r="D19" s="21" t="s">
        <v>46</v>
      </c>
      <c r="E19" s="22" t="s">
        <v>47</v>
      </c>
      <c r="F19" s="22"/>
      <c r="G19" s="22"/>
      <c r="H19" s="24">
        <v>0.023</v>
      </c>
      <c r="I19" s="5"/>
      <c r="J19" s="21">
        <v>4</v>
      </c>
      <c r="K19" s="21">
        <v>4</v>
      </c>
      <c r="L19" s="5"/>
      <c r="M19" s="5"/>
      <c r="N19" s="5"/>
    </row>
    <row r="20" spans="1:14">
      <c r="A20" s="20"/>
      <c r="B20" s="20"/>
      <c r="C20" s="25"/>
      <c r="D20" s="21" t="s">
        <v>48</v>
      </c>
      <c r="E20" s="22" t="s">
        <v>47</v>
      </c>
      <c r="F20" s="22"/>
      <c r="G20" s="22"/>
      <c r="H20" s="24">
        <v>0.02</v>
      </c>
      <c r="I20" s="5"/>
      <c r="J20" s="21">
        <v>2</v>
      </c>
      <c r="K20" s="21">
        <v>2</v>
      </c>
      <c r="L20" s="5"/>
      <c r="M20" s="5"/>
      <c r="N20" s="5"/>
    </row>
    <row r="21" spans="1:14">
      <c r="A21" s="20"/>
      <c r="B21" s="20"/>
      <c r="C21" s="19" t="s">
        <v>49</v>
      </c>
      <c r="D21" s="21" t="s">
        <v>50</v>
      </c>
      <c r="E21" s="22" t="s">
        <v>51</v>
      </c>
      <c r="F21" s="22"/>
      <c r="G21" s="22"/>
      <c r="H21" s="5" t="s">
        <v>52</v>
      </c>
      <c r="I21" s="5"/>
      <c r="J21" s="21">
        <v>5</v>
      </c>
      <c r="K21" s="21">
        <v>5</v>
      </c>
      <c r="L21" s="5"/>
      <c r="M21" s="5"/>
      <c r="N21" s="5"/>
    </row>
    <row r="22" spans="1:14">
      <c r="A22" s="20"/>
      <c r="B22" s="20"/>
      <c r="C22" s="20"/>
      <c r="D22" s="21" t="s">
        <v>53</v>
      </c>
      <c r="E22" s="22" t="s">
        <v>54</v>
      </c>
      <c r="F22" s="22"/>
      <c r="G22" s="22"/>
      <c r="H22" s="5" t="s">
        <v>55</v>
      </c>
      <c r="I22" s="5"/>
      <c r="J22" s="21">
        <v>5</v>
      </c>
      <c r="K22" s="21">
        <v>5</v>
      </c>
      <c r="L22" s="5"/>
      <c r="M22" s="5"/>
      <c r="N22" s="5"/>
    </row>
    <row r="23" ht="24" spans="1:14">
      <c r="A23" s="20"/>
      <c r="B23" s="20"/>
      <c r="C23" s="19" t="s">
        <v>56</v>
      </c>
      <c r="D23" s="21" t="s">
        <v>57</v>
      </c>
      <c r="E23" s="22" t="s">
        <v>58</v>
      </c>
      <c r="F23" s="22">
        <v>244.57254</v>
      </c>
      <c r="G23" s="22">
        <v>244.57254</v>
      </c>
      <c r="H23" s="5" t="s">
        <v>59</v>
      </c>
      <c r="I23" s="5"/>
      <c r="J23" s="21">
        <v>10</v>
      </c>
      <c r="K23" s="21">
        <v>10</v>
      </c>
      <c r="L23" s="5"/>
      <c r="M23" s="5"/>
      <c r="N23" s="5"/>
    </row>
    <row r="24" ht="24" spans="1:14">
      <c r="A24" s="20"/>
      <c r="B24" s="4" t="s">
        <v>60</v>
      </c>
      <c r="C24" s="4" t="s">
        <v>61</v>
      </c>
      <c r="D24" s="21" t="s">
        <v>62</v>
      </c>
      <c r="E24" s="5" t="s">
        <v>63</v>
      </c>
      <c r="F24" s="5"/>
      <c r="G24" s="5"/>
      <c r="H24" s="5" t="s">
        <v>64</v>
      </c>
      <c r="I24" s="5"/>
      <c r="J24" s="5">
        <v>30</v>
      </c>
      <c r="K24" s="5">
        <v>26</v>
      </c>
      <c r="L24" s="5"/>
      <c r="M24" s="5"/>
      <c r="N24" s="5"/>
    </row>
    <row r="25" spans="1:14">
      <c r="A25" s="20"/>
      <c r="B25" s="19" t="s">
        <v>65</v>
      </c>
      <c r="C25" s="4" t="s">
        <v>66</v>
      </c>
      <c r="D25" s="26" t="s">
        <v>67</v>
      </c>
      <c r="E25" s="5" t="s">
        <v>68</v>
      </c>
      <c r="F25" s="5"/>
      <c r="G25" s="5"/>
      <c r="H25" s="23">
        <v>0.9</v>
      </c>
      <c r="I25" s="5"/>
      <c r="J25" s="5">
        <v>10</v>
      </c>
      <c r="K25" s="5">
        <v>10</v>
      </c>
      <c r="L25" s="5"/>
      <c r="M25" s="5"/>
      <c r="N25" s="5"/>
    </row>
    <row r="26" spans="1:14">
      <c r="A26" s="25"/>
      <c r="B26" s="25"/>
      <c r="C26" s="4"/>
      <c r="D26" s="26"/>
      <c r="E26" s="5"/>
      <c r="F26" s="5"/>
      <c r="G26" s="5"/>
      <c r="H26" s="5"/>
      <c r="I26" s="5"/>
      <c r="J26" s="5"/>
      <c r="K26" s="5"/>
      <c r="L26" s="5"/>
      <c r="M26" s="5"/>
      <c r="N26" s="5"/>
    </row>
    <row r="27" spans="1:14">
      <c r="A27" s="27" t="s">
        <v>69</v>
      </c>
      <c r="B27" s="27"/>
      <c r="C27" s="27"/>
      <c r="D27" s="27"/>
      <c r="E27" s="27"/>
      <c r="F27" s="27"/>
      <c r="G27" s="27"/>
      <c r="H27" s="27"/>
      <c r="I27" s="27"/>
      <c r="J27" s="22">
        <f>SUM(J15:J26)+I8</f>
        <v>100</v>
      </c>
      <c r="K27" s="31">
        <f>SUM(K15:K26)+N8</f>
        <v>95.9800980752508</v>
      </c>
      <c r="L27" s="5"/>
      <c r="M27" s="5"/>
      <c r="N27" s="5"/>
    </row>
    <row r="28" spans="1:14">
      <c r="A28" s="28"/>
      <c r="B28" s="28"/>
      <c r="C28" s="28"/>
      <c r="D28" s="28"/>
      <c r="E28" s="28"/>
      <c r="F28" s="28"/>
      <c r="G28" s="28"/>
      <c r="H28" s="28"/>
      <c r="I28" s="28"/>
      <c r="J28" s="28"/>
      <c r="K28" s="28"/>
      <c r="L28" s="28"/>
      <c r="M28" s="28"/>
      <c r="N28" s="28"/>
    </row>
    <row r="29" ht="127.2" customHeight="1" spans="1:14">
      <c r="A29" s="29" t="s">
        <v>70</v>
      </c>
      <c r="B29" s="29"/>
      <c r="C29" s="29"/>
      <c r="D29" s="29"/>
      <c r="E29" s="29"/>
      <c r="F29" s="29"/>
      <c r="G29" s="29"/>
      <c r="H29" s="29"/>
      <c r="I29" s="29"/>
      <c r="J29" s="29"/>
      <c r="K29" s="29"/>
      <c r="L29" s="29"/>
      <c r="M29" s="29"/>
      <c r="N29" s="29"/>
    </row>
  </sheetData>
  <mergeCells count="75">
    <mergeCell ref="A2:N2"/>
    <mergeCell ref="A3:N3"/>
    <mergeCell ref="A4:B4"/>
    <mergeCell ref="C4:N4"/>
    <mergeCell ref="A5:B5"/>
    <mergeCell ref="C5:G5"/>
    <mergeCell ref="I5:N5"/>
    <mergeCell ref="A6:B6"/>
    <mergeCell ref="C6:G6"/>
    <mergeCell ref="I6:N6"/>
    <mergeCell ref="I7:L7"/>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L25:N25"/>
    <mergeCell ref="L26:N26"/>
    <mergeCell ref="A27:I27"/>
    <mergeCell ref="L27:N27"/>
    <mergeCell ref="A29:N29"/>
    <mergeCell ref="A12:A13"/>
    <mergeCell ref="A14:A26"/>
    <mergeCell ref="B15:B23"/>
    <mergeCell ref="B25:B26"/>
    <mergeCell ref="C15:C16"/>
    <mergeCell ref="C17:C20"/>
    <mergeCell ref="C21:C22"/>
    <mergeCell ref="C25:C26"/>
    <mergeCell ref="D25:D26"/>
    <mergeCell ref="J25:J26"/>
    <mergeCell ref="K25:K26"/>
    <mergeCell ref="A7:B11"/>
    <mergeCell ref="E25:G26"/>
    <mergeCell ref="H25:I26"/>
    <mergeCell ref="C7:E8"/>
  </mergeCells>
  <printOptions horizontalCentered="1"/>
  <pageMargins left="0.503472222222222" right="0.503472222222222" top="0.751388888888889" bottom="0.554861111111111" header="0.298611111111111" footer="0.298611111111111"/>
  <pageSetup paperSize="9" orientation="landscape" horizontalDpi="600"/>
  <headerFooter/>
  <rowBreaks count="1" manualBreakCount="1">
    <brk id="29"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2024-05-16T06:41:17Z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